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存彥移交\8.預算\2.預算編製\115年\2.教育處\1.學校\3.發文給學校編製人事費\1.國小家教中心(1140520發文)\"/>
    </mc:Choice>
  </mc:AlternateContent>
  <bookViews>
    <workbookView xWindow="0" yWindow="0" windowWidth="28800" windowHeight="12390"/>
  </bookViews>
  <sheets>
    <sheet name="114學年員額編制表預估" sheetId="7" r:id="rId1"/>
  </sheets>
  <definedNames>
    <definedName name="_xlnm._FilterDatabase" localSheetId="0" hidden="1">'114學年員額編制表預估'!$A$3:$AG$144</definedName>
    <definedName name="_xlnm.Print_Titles" localSheetId="0">'114學年員額編制表預估'!$1:$3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42" i="7" l="1"/>
  <c r="AC142" i="7"/>
  <c r="AB142" i="7"/>
  <c r="AA142" i="7"/>
  <c r="Z142" i="7"/>
  <c r="Y142" i="7"/>
  <c r="W142" i="7"/>
  <c r="V142" i="7"/>
  <c r="U142" i="7"/>
  <c r="T142" i="7"/>
  <c r="S142" i="7"/>
  <c r="R142" i="7"/>
  <c r="Q142" i="7"/>
  <c r="O142" i="7"/>
  <c r="N142" i="7"/>
  <c r="M142" i="7"/>
  <c r="L142" i="7"/>
  <c r="K142" i="7"/>
  <c r="J142" i="7"/>
  <c r="H142" i="7"/>
  <c r="G142" i="7"/>
  <c r="E142" i="7"/>
  <c r="AD141" i="7"/>
  <c r="X141" i="7"/>
  <c r="F141" i="7"/>
  <c r="D141" i="7"/>
  <c r="AD140" i="7"/>
  <c r="X140" i="7"/>
  <c r="F140" i="7"/>
  <c r="D140" i="7"/>
  <c r="AD139" i="7"/>
  <c r="X139" i="7"/>
  <c r="F139" i="7"/>
  <c r="D139" i="7"/>
  <c r="AD138" i="7"/>
  <c r="X138" i="7"/>
  <c r="I138" i="7"/>
  <c r="P138" i="7" s="1"/>
  <c r="D138" i="7"/>
  <c r="AD137" i="7"/>
  <c r="X137" i="7"/>
  <c r="F137" i="7"/>
  <c r="D137" i="7"/>
  <c r="AD136" i="7"/>
  <c r="X136" i="7"/>
  <c r="F136" i="7"/>
  <c r="D136" i="7"/>
  <c r="AD135" i="7"/>
  <c r="X135" i="7"/>
  <c r="F135" i="7"/>
  <c r="D135" i="7"/>
  <c r="AD134" i="7"/>
  <c r="X134" i="7"/>
  <c r="F134" i="7"/>
  <c r="D134" i="7"/>
  <c r="AD133" i="7"/>
  <c r="X133" i="7"/>
  <c r="F133" i="7"/>
  <c r="I133" i="7" s="1"/>
  <c r="P133" i="7" s="1"/>
  <c r="D133" i="7"/>
  <c r="AD132" i="7"/>
  <c r="X132" i="7"/>
  <c r="F132" i="7"/>
  <c r="D132" i="7"/>
  <c r="AD131" i="7"/>
  <c r="X131" i="7"/>
  <c r="F131" i="7"/>
  <c r="D131" i="7"/>
  <c r="AD130" i="7"/>
  <c r="X130" i="7"/>
  <c r="F130" i="7"/>
  <c r="D130" i="7"/>
  <c r="AD129" i="7"/>
  <c r="X129" i="7"/>
  <c r="F129" i="7"/>
  <c r="D129" i="7"/>
  <c r="AD128" i="7"/>
  <c r="X128" i="7"/>
  <c r="F128" i="7"/>
  <c r="D128" i="7"/>
  <c r="AD127" i="7"/>
  <c r="X127" i="7"/>
  <c r="F127" i="7"/>
  <c r="D127" i="7"/>
  <c r="AD126" i="7"/>
  <c r="X126" i="7"/>
  <c r="F126" i="7"/>
  <c r="D126" i="7"/>
  <c r="AD125" i="7"/>
  <c r="X125" i="7"/>
  <c r="F125" i="7"/>
  <c r="D125" i="7"/>
  <c r="AD124" i="7"/>
  <c r="X124" i="7"/>
  <c r="F124" i="7"/>
  <c r="D124" i="7"/>
  <c r="AD123" i="7"/>
  <c r="X123" i="7"/>
  <c r="F123" i="7"/>
  <c r="D123" i="7"/>
  <c r="AD122" i="7"/>
  <c r="X122" i="7"/>
  <c r="F122" i="7"/>
  <c r="D122" i="7"/>
  <c r="AD121" i="7"/>
  <c r="X121" i="7"/>
  <c r="F121" i="7"/>
  <c r="D121" i="7"/>
  <c r="AD120" i="7"/>
  <c r="X120" i="7"/>
  <c r="F120" i="7"/>
  <c r="D120" i="7"/>
  <c r="AD119" i="7"/>
  <c r="X119" i="7"/>
  <c r="F119" i="7"/>
  <c r="D119" i="7"/>
  <c r="AD118" i="7"/>
  <c r="X118" i="7"/>
  <c r="F118" i="7"/>
  <c r="D118" i="7"/>
  <c r="AD117" i="7"/>
  <c r="X117" i="7"/>
  <c r="F117" i="7"/>
  <c r="D117" i="7"/>
  <c r="AD116" i="7"/>
  <c r="X116" i="7"/>
  <c r="F116" i="7"/>
  <c r="D116" i="7"/>
  <c r="AD115" i="7"/>
  <c r="X115" i="7"/>
  <c r="F115" i="7"/>
  <c r="D115" i="7"/>
  <c r="AD114" i="7"/>
  <c r="X114" i="7"/>
  <c r="F114" i="7"/>
  <c r="D114" i="7"/>
  <c r="X113" i="7"/>
  <c r="F113" i="7"/>
  <c r="I113" i="7" s="1"/>
  <c r="P113" i="7" s="1"/>
  <c r="X112" i="7"/>
  <c r="F112" i="7"/>
  <c r="D112" i="7"/>
  <c r="AD111" i="7"/>
  <c r="X111" i="7"/>
  <c r="F111" i="7"/>
  <c r="D111" i="7"/>
  <c r="AD110" i="7"/>
  <c r="X110" i="7"/>
  <c r="F110" i="7"/>
  <c r="D110" i="7"/>
  <c r="AD109" i="7"/>
  <c r="X109" i="7"/>
  <c r="F109" i="7"/>
  <c r="D109" i="7"/>
  <c r="X108" i="7"/>
  <c r="F108" i="7"/>
  <c r="I108" i="7" s="1"/>
  <c r="P108" i="7" s="1"/>
  <c r="D108" i="7"/>
  <c r="X107" i="7"/>
  <c r="F107" i="7"/>
  <c r="D107" i="7"/>
  <c r="AD106" i="7"/>
  <c r="X106" i="7"/>
  <c r="F106" i="7"/>
  <c r="D106" i="7"/>
  <c r="AD105" i="7"/>
  <c r="X105" i="7"/>
  <c r="F105" i="7"/>
  <c r="D105" i="7"/>
  <c r="AD104" i="7"/>
  <c r="X104" i="7"/>
  <c r="F104" i="7"/>
  <c r="D104" i="7"/>
  <c r="AD103" i="7"/>
  <c r="X103" i="7"/>
  <c r="F103" i="7"/>
  <c r="D103" i="7"/>
  <c r="AD102" i="7"/>
  <c r="X102" i="7"/>
  <c r="F102" i="7"/>
  <c r="D102" i="7"/>
  <c r="AD101" i="7"/>
  <c r="X101" i="7"/>
  <c r="F101" i="7"/>
  <c r="D101" i="7"/>
  <c r="AD100" i="7"/>
  <c r="X100" i="7"/>
  <c r="F100" i="7"/>
  <c r="D100" i="7"/>
  <c r="AD99" i="7"/>
  <c r="X99" i="7"/>
  <c r="F99" i="7"/>
  <c r="D99" i="7"/>
  <c r="AD98" i="7"/>
  <c r="X98" i="7"/>
  <c r="F98" i="7"/>
  <c r="D98" i="7"/>
  <c r="AD97" i="7"/>
  <c r="X97" i="7"/>
  <c r="F97" i="7"/>
  <c r="D97" i="7"/>
  <c r="AD96" i="7"/>
  <c r="X96" i="7"/>
  <c r="F96" i="7"/>
  <c r="D96" i="7"/>
  <c r="AD95" i="7"/>
  <c r="X95" i="7"/>
  <c r="F95" i="7"/>
  <c r="D95" i="7"/>
  <c r="AD94" i="7"/>
  <c r="X94" i="7"/>
  <c r="F94" i="7"/>
  <c r="D94" i="7"/>
  <c r="AD93" i="7"/>
  <c r="X93" i="7"/>
  <c r="F93" i="7"/>
  <c r="D93" i="7"/>
  <c r="AD92" i="7"/>
  <c r="X92" i="7"/>
  <c r="F92" i="7"/>
  <c r="D92" i="7"/>
  <c r="AD91" i="7"/>
  <c r="X91" i="7"/>
  <c r="F91" i="7"/>
  <c r="D91" i="7"/>
  <c r="AD90" i="7"/>
  <c r="X90" i="7"/>
  <c r="F90" i="7"/>
  <c r="D90" i="7"/>
  <c r="AD89" i="7"/>
  <c r="X89" i="7"/>
  <c r="F89" i="7"/>
  <c r="D89" i="7"/>
  <c r="AD88" i="7"/>
  <c r="X88" i="7"/>
  <c r="F88" i="7"/>
  <c r="D88" i="7"/>
  <c r="AD87" i="7"/>
  <c r="X87" i="7"/>
  <c r="F87" i="7"/>
  <c r="D87" i="7"/>
  <c r="AD86" i="7"/>
  <c r="X86" i="7"/>
  <c r="F86" i="7"/>
  <c r="D86" i="7"/>
  <c r="AD85" i="7"/>
  <c r="X85" i="7"/>
  <c r="F85" i="7"/>
  <c r="D85" i="7"/>
  <c r="AD84" i="7"/>
  <c r="X84" i="7"/>
  <c r="F84" i="7"/>
  <c r="D84" i="7"/>
  <c r="AD83" i="7"/>
  <c r="X83" i="7"/>
  <c r="F83" i="7"/>
  <c r="D83" i="7"/>
  <c r="X82" i="7"/>
  <c r="F82" i="7"/>
  <c r="D82" i="7"/>
  <c r="AD81" i="7"/>
  <c r="X81" i="7"/>
  <c r="F81" i="7"/>
  <c r="D81" i="7"/>
  <c r="AD80" i="7"/>
  <c r="X80" i="7"/>
  <c r="F80" i="7"/>
  <c r="D80" i="7"/>
  <c r="AD79" i="7"/>
  <c r="X79" i="7"/>
  <c r="F79" i="7"/>
  <c r="D79" i="7"/>
  <c r="AD78" i="7"/>
  <c r="X78" i="7"/>
  <c r="F78" i="7"/>
  <c r="D78" i="7"/>
  <c r="AD77" i="7"/>
  <c r="X77" i="7"/>
  <c r="F77" i="7"/>
  <c r="D77" i="7"/>
  <c r="AD76" i="7"/>
  <c r="X76" i="7"/>
  <c r="F76" i="7"/>
  <c r="D76" i="7"/>
  <c r="AD75" i="7"/>
  <c r="X75" i="7"/>
  <c r="F75" i="7"/>
  <c r="D75" i="7"/>
  <c r="AD74" i="7"/>
  <c r="X74" i="7"/>
  <c r="F74" i="7"/>
  <c r="D74" i="7"/>
  <c r="AD73" i="7"/>
  <c r="X73" i="7"/>
  <c r="F73" i="7"/>
  <c r="D73" i="7"/>
  <c r="AD72" i="7"/>
  <c r="X72" i="7"/>
  <c r="F72" i="7"/>
  <c r="D72" i="7"/>
  <c r="AD71" i="7"/>
  <c r="X71" i="7"/>
  <c r="F71" i="7"/>
  <c r="D71" i="7"/>
  <c r="AD70" i="7"/>
  <c r="X70" i="7"/>
  <c r="F70" i="7"/>
  <c r="D70" i="7"/>
  <c r="AD69" i="7"/>
  <c r="X69" i="7"/>
  <c r="F69" i="7"/>
  <c r="D69" i="7"/>
  <c r="X68" i="7"/>
  <c r="F68" i="7"/>
  <c r="D68" i="7"/>
  <c r="AD67" i="7"/>
  <c r="X67" i="7"/>
  <c r="F67" i="7"/>
  <c r="D67" i="7"/>
  <c r="AD66" i="7"/>
  <c r="X66" i="7"/>
  <c r="F66" i="7"/>
  <c r="D66" i="7"/>
  <c r="AD65" i="7"/>
  <c r="X65" i="7"/>
  <c r="F65" i="7"/>
  <c r="D65" i="7"/>
  <c r="AD64" i="7"/>
  <c r="X64" i="7"/>
  <c r="F64" i="7"/>
  <c r="D64" i="7"/>
  <c r="AD63" i="7"/>
  <c r="X63" i="7"/>
  <c r="F63" i="7"/>
  <c r="D63" i="7"/>
  <c r="AD62" i="7"/>
  <c r="X62" i="7"/>
  <c r="F62" i="7"/>
  <c r="D62" i="7"/>
  <c r="AD61" i="7"/>
  <c r="X61" i="7"/>
  <c r="F61" i="7"/>
  <c r="D61" i="7"/>
  <c r="AD60" i="7"/>
  <c r="X60" i="7"/>
  <c r="F60" i="7"/>
  <c r="D60" i="7"/>
  <c r="AD59" i="7"/>
  <c r="X59" i="7"/>
  <c r="F59" i="7"/>
  <c r="D59" i="7"/>
  <c r="AD58" i="7"/>
  <c r="X58" i="7"/>
  <c r="F58" i="7"/>
  <c r="D58" i="7"/>
  <c r="AD57" i="7"/>
  <c r="X57" i="7"/>
  <c r="F57" i="7"/>
  <c r="D57" i="7"/>
  <c r="AD56" i="7"/>
  <c r="X56" i="7"/>
  <c r="F56" i="7"/>
  <c r="D56" i="7"/>
  <c r="AD55" i="7"/>
  <c r="X55" i="7"/>
  <c r="F55" i="7"/>
  <c r="D55" i="7"/>
  <c r="AD54" i="7"/>
  <c r="X54" i="7"/>
  <c r="F54" i="7"/>
  <c r="D54" i="7"/>
  <c r="AD53" i="7"/>
  <c r="X53" i="7"/>
  <c r="F53" i="7"/>
  <c r="D53" i="7"/>
  <c r="AD52" i="7"/>
  <c r="X52" i="7"/>
  <c r="F52" i="7"/>
  <c r="D52" i="7"/>
  <c r="AD51" i="7"/>
  <c r="X51" i="7"/>
  <c r="F51" i="7"/>
  <c r="D51" i="7"/>
  <c r="AD50" i="7"/>
  <c r="X50" i="7"/>
  <c r="F50" i="7"/>
  <c r="D50" i="7"/>
  <c r="AD49" i="7"/>
  <c r="X49" i="7"/>
  <c r="F49" i="7"/>
  <c r="D49" i="7"/>
  <c r="AD48" i="7"/>
  <c r="X48" i="7"/>
  <c r="F48" i="7"/>
  <c r="D48" i="7"/>
  <c r="AD47" i="7"/>
  <c r="X47" i="7"/>
  <c r="F47" i="7"/>
  <c r="D47" i="7"/>
  <c r="AD46" i="7"/>
  <c r="X46" i="7"/>
  <c r="F46" i="7"/>
  <c r="D46" i="7"/>
  <c r="AD45" i="7"/>
  <c r="X45" i="7"/>
  <c r="F45" i="7"/>
  <c r="D45" i="7"/>
  <c r="AD44" i="7"/>
  <c r="X44" i="7"/>
  <c r="F44" i="7"/>
  <c r="D44" i="7"/>
  <c r="AD43" i="7"/>
  <c r="X43" i="7"/>
  <c r="F43" i="7"/>
  <c r="D43" i="7"/>
  <c r="AD42" i="7"/>
  <c r="X42" i="7"/>
  <c r="F42" i="7"/>
  <c r="D42" i="7"/>
  <c r="AD41" i="7"/>
  <c r="X41" i="7"/>
  <c r="F41" i="7"/>
  <c r="D41" i="7"/>
  <c r="AD40" i="7"/>
  <c r="X40" i="7"/>
  <c r="F40" i="7"/>
  <c r="D40" i="7"/>
  <c r="AD39" i="7"/>
  <c r="X39" i="7"/>
  <c r="F39" i="7"/>
  <c r="D39" i="7"/>
  <c r="AD38" i="7"/>
  <c r="X38" i="7"/>
  <c r="F38" i="7"/>
  <c r="D38" i="7"/>
  <c r="AD37" i="7"/>
  <c r="X37" i="7"/>
  <c r="F37" i="7"/>
  <c r="D37" i="7"/>
  <c r="AD36" i="7"/>
  <c r="X36" i="7"/>
  <c r="F36" i="7"/>
  <c r="D36" i="7"/>
  <c r="AD35" i="7"/>
  <c r="X35" i="7"/>
  <c r="F35" i="7"/>
  <c r="D35" i="7"/>
  <c r="AD34" i="7"/>
  <c r="X34" i="7"/>
  <c r="F34" i="7"/>
  <c r="D34" i="7"/>
  <c r="AD33" i="7"/>
  <c r="X33" i="7"/>
  <c r="F33" i="7"/>
  <c r="D33" i="7"/>
  <c r="AD32" i="7"/>
  <c r="X32" i="7"/>
  <c r="F32" i="7"/>
  <c r="D32" i="7"/>
  <c r="AD31" i="7"/>
  <c r="X31" i="7"/>
  <c r="F31" i="7"/>
  <c r="D31" i="7"/>
  <c r="AD30" i="7"/>
  <c r="X30" i="7"/>
  <c r="F30" i="7"/>
  <c r="D30" i="7"/>
  <c r="AD29" i="7"/>
  <c r="X29" i="7"/>
  <c r="F29" i="7"/>
  <c r="D29" i="7"/>
  <c r="AD28" i="7"/>
  <c r="X28" i="7"/>
  <c r="F28" i="7"/>
  <c r="D28" i="7"/>
  <c r="AD27" i="7"/>
  <c r="X27" i="7"/>
  <c r="F27" i="7"/>
  <c r="D27" i="7"/>
  <c r="AD26" i="7"/>
  <c r="X26" i="7"/>
  <c r="F26" i="7"/>
  <c r="D26" i="7"/>
  <c r="AD25" i="7"/>
  <c r="X25" i="7"/>
  <c r="F25" i="7"/>
  <c r="D25" i="7"/>
  <c r="AD24" i="7"/>
  <c r="X24" i="7"/>
  <c r="F24" i="7"/>
  <c r="D24" i="7"/>
  <c r="AD23" i="7"/>
  <c r="X23" i="7"/>
  <c r="F23" i="7"/>
  <c r="D23" i="7"/>
  <c r="AD22" i="7"/>
  <c r="X22" i="7"/>
  <c r="F22" i="7"/>
  <c r="D22" i="7"/>
  <c r="AD21" i="7"/>
  <c r="X21" i="7"/>
  <c r="F21" i="7"/>
  <c r="D21" i="7"/>
  <c r="AD20" i="7"/>
  <c r="X20" i="7"/>
  <c r="F20" i="7"/>
  <c r="D20" i="7"/>
  <c r="AD19" i="7"/>
  <c r="X19" i="7"/>
  <c r="F19" i="7"/>
  <c r="D19" i="7"/>
  <c r="AD18" i="7"/>
  <c r="X18" i="7"/>
  <c r="F18" i="7"/>
  <c r="D18" i="7"/>
  <c r="AF17" i="7"/>
  <c r="AD17" i="7"/>
  <c r="X17" i="7"/>
  <c r="F17" i="7"/>
  <c r="D17" i="7"/>
  <c r="AD16" i="7"/>
  <c r="X16" i="7"/>
  <c r="F16" i="7"/>
  <c r="D16" i="7"/>
  <c r="AD15" i="7"/>
  <c r="X15" i="7"/>
  <c r="F15" i="7"/>
  <c r="D15" i="7"/>
  <c r="AD14" i="7"/>
  <c r="X14" i="7"/>
  <c r="F14" i="7"/>
  <c r="D14" i="7"/>
  <c r="AD13" i="7"/>
  <c r="X13" i="7"/>
  <c r="F13" i="7"/>
  <c r="D13" i="7"/>
  <c r="AD12" i="7"/>
  <c r="X12" i="7"/>
  <c r="F12" i="7"/>
  <c r="D12" i="7"/>
  <c r="AD11" i="7"/>
  <c r="X11" i="7"/>
  <c r="F11" i="7"/>
  <c r="D11" i="7"/>
  <c r="AD10" i="7"/>
  <c r="X10" i="7"/>
  <c r="F10" i="7"/>
  <c r="D10" i="7"/>
  <c r="AD9" i="7"/>
  <c r="X9" i="7"/>
  <c r="F9" i="7"/>
  <c r="D9" i="7"/>
  <c r="AD8" i="7"/>
  <c r="X8" i="7"/>
  <c r="F8" i="7"/>
  <c r="D8" i="7"/>
  <c r="AD7" i="7"/>
  <c r="X7" i="7"/>
  <c r="F7" i="7"/>
  <c r="D7" i="7"/>
  <c r="AD6" i="7"/>
  <c r="X6" i="7"/>
  <c r="F6" i="7"/>
  <c r="D6" i="7"/>
  <c r="AD5" i="7"/>
  <c r="X5" i="7"/>
  <c r="F5" i="7"/>
  <c r="D5" i="7"/>
  <c r="AD4" i="7"/>
  <c r="X4" i="7"/>
  <c r="F4" i="7"/>
  <c r="D4" i="7"/>
  <c r="AG138" i="7" l="1"/>
  <c r="I83" i="7"/>
  <c r="P83" i="7" s="1"/>
  <c r="AG83" i="7" s="1"/>
  <c r="I130" i="7"/>
  <c r="P130" i="7" s="1"/>
  <c r="AG130" i="7" s="1"/>
  <c r="I61" i="7"/>
  <c r="P61" i="7" s="1"/>
  <c r="AG61" i="7" s="1"/>
  <c r="I10" i="7"/>
  <c r="P10" i="7" s="1"/>
  <c r="AG10" i="7" s="1"/>
  <c r="I63" i="7"/>
  <c r="P63" i="7" s="1"/>
  <c r="AG63" i="7" s="1"/>
  <c r="I81" i="7"/>
  <c r="P81" i="7" s="1"/>
  <c r="AG81" i="7" s="1"/>
  <c r="I87" i="7"/>
  <c r="P87" i="7" s="1"/>
  <c r="AG87" i="7" s="1"/>
  <c r="I111" i="7"/>
  <c r="P111" i="7" s="1"/>
  <c r="AG111" i="7" s="1"/>
  <c r="I93" i="7"/>
  <c r="P93" i="7" s="1"/>
  <c r="AG93" i="7" s="1"/>
  <c r="I99" i="7"/>
  <c r="P99" i="7" s="1"/>
  <c r="AG99" i="7" s="1"/>
  <c r="I105" i="7"/>
  <c r="P105" i="7" s="1"/>
  <c r="AG105" i="7" s="1"/>
  <c r="I41" i="7"/>
  <c r="P41" i="7" s="1"/>
  <c r="AG41" i="7" s="1"/>
  <c r="I43" i="7"/>
  <c r="P43" i="7" s="1"/>
  <c r="AG43" i="7" s="1"/>
  <c r="I45" i="7"/>
  <c r="P45" i="7" s="1"/>
  <c r="AG45" i="7" s="1"/>
  <c r="I47" i="7"/>
  <c r="P47" i="7" s="1"/>
  <c r="AG47" i="7" s="1"/>
  <c r="I49" i="7"/>
  <c r="P49" i="7" s="1"/>
  <c r="AG49" i="7" s="1"/>
  <c r="I51" i="7"/>
  <c r="P51" i="7" s="1"/>
  <c r="AG51" i="7" s="1"/>
  <c r="I53" i="7"/>
  <c r="P53" i="7" s="1"/>
  <c r="AG53" i="7" s="1"/>
  <c r="I55" i="7"/>
  <c r="P55" i="7" s="1"/>
  <c r="AG55" i="7" s="1"/>
  <c r="I57" i="7"/>
  <c r="P57" i="7" s="1"/>
  <c r="AG57" i="7" s="1"/>
  <c r="I59" i="7"/>
  <c r="P59" i="7" s="1"/>
  <c r="AG59" i="7" s="1"/>
  <c r="I69" i="7"/>
  <c r="P69" i="7" s="1"/>
  <c r="AG69" i="7" s="1"/>
  <c r="I71" i="7"/>
  <c r="P71" i="7" s="1"/>
  <c r="AG71" i="7" s="1"/>
  <c r="I73" i="7"/>
  <c r="P73" i="7" s="1"/>
  <c r="AG73" i="7" s="1"/>
  <c r="I75" i="7"/>
  <c r="P75" i="7" s="1"/>
  <c r="AG75" i="7" s="1"/>
  <c r="I77" i="7"/>
  <c r="P77" i="7" s="1"/>
  <c r="AG77" i="7" s="1"/>
  <c r="I79" i="7"/>
  <c r="P79" i="7" s="1"/>
  <c r="AG79" i="7" s="1"/>
  <c r="I131" i="7"/>
  <c r="P131" i="7" s="1"/>
  <c r="AG131" i="7" s="1"/>
  <c r="AG133" i="7"/>
  <c r="I135" i="7"/>
  <c r="P135" i="7" s="1"/>
  <c r="AG135" i="7" s="1"/>
  <c r="I137" i="7"/>
  <c r="P137" i="7" s="1"/>
  <c r="AG137" i="7" s="1"/>
  <c r="I139" i="7"/>
  <c r="P139" i="7" s="1"/>
  <c r="AG139" i="7" s="1"/>
  <c r="I141" i="7"/>
  <c r="P141" i="7" s="1"/>
  <c r="AG141" i="7" s="1"/>
  <c r="I8" i="7"/>
  <c r="P8" i="7" s="1"/>
  <c r="AG8" i="7" s="1"/>
  <c r="I85" i="7"/>
  <c r="P85" i="7" s="1"/>
  <c r="AG85" i="7" s="1"/>
  <c r="I18" i="7"/>
  <c r="P18" i="7" s="1"/>
  <c r="AG18" i="7" s="1"/>
  <c r="I20" i="7"/>
  <c r="P20" i="7" s="1"/>
  <c r="AG20" i="7" s="1"/>
  <c r="I22" i="7"/>
  <c r="P22" i="7" s="1"/>
  <c r="AG22" i="7" s="1"/>
  <c r="I24" i="7"/>
  <c r="P24" i="7" s="1"/>
  <c r="AG24" i="7" s="1"/>
  <c r="I26" i="7"/>
  <c r="P26" i="7" s="1"/>
  <c r="AG26" i="7" s="1"/>
  <c r="I28" i="7"/>
  <c r="P28" i="7" s="1"/>
  <c r="AG28" i="7" s="1"/>
  <c r="I30" i="7"/>
  <c r="P30" i="7" s="1"/>
  <c r="AG30" i="7" s="1"/>
  <c r="I32" i="7"/>
  <c r="P32" i="7" s="1"/>
  <c r="AG32" i="7" s="1"/>
  <c r="I34" i="7"/>
  <c r="P34" i="7" s="1"/>
  <c r="AG34" i="7" s="1"/>
  <c r="I36" i="7"/>
  <c r="P36" i="7" s="1"/>
  <c r="AG36" i="7" s="1"/>
  <c r="I38" i="7"/>
  <c r="P38" i="7" s="1"/>
  <c r="AG38" i="7" s="1"/>
  <c r="I107" i="7"/>
  <c r="P107" i="7" s="1"/>
  <c r="AG107" i="7" s="1"/>
  <c r="I114" i="7"/>
  <c r="P114" i="7" s="1"/>
  <c r="AG114" i="7" s="1"/>
  <c r="I116" i="7"/>
  <c r="P116" i="7" s="1"/>
  <c r="AG116" i="7" s="1"/>
  <c r="I118" i="7"/>
  <c r="P118" i="7" s="1"/>
  <c r="AG118" i="7" s="1"/>
  <c r="I120" i="7"/>
  <c r="P120" i="7" s="1"/>
  <c r="AG120" i="7" s="1"/>
  <c r="I122" i="7"/>
  <c r="P122" i="7" s="1"/>
  <c r="AG122" i="7" s="1"/>
  <c r="I124" i="7"/>
  <c r="P124" i="7" s="1"/>
  <c r="AG124" i="7" s="1"/>
  <c r="I126" i="7"/>
  <c r="P126" i="7" s="1"/>
  <c r="AG126" i="7" s="1"/>
  <c r="I128" i="7"/>
  <c r="P128" i="7" s="1"/>
  <c r="AG128" i="7" s="1"/>
  <c r="I6" i="7"/>
  <c r="P6" i="7" s="1"/>
  <c r="AG6" i="7" s="1"/>
  <c r="I14" i="7"/>
  <c r="P14" i="7" s="1"/>
  <c r="AG14" i="7" s="1"/>
  <c r="I91" i="7"/>
  <c r="P91" i="7" s="1"/>
  <c r="AG91" i="7" s="1"/>
  <c r="I109" i="7"/>
  <c r="P109" i="7" s="1"/>
  <c r="AG109" i="7" s="1"/>
  <c r="I16" i="7"/>
  <c r="P16" i="7" s="1"/>
  <c r="AG16" i="7" s="1"/>
  <c r="I97" i="7"/>
  <c r="P97" i="7" s="1"/>
  <c r="AG97" i="7" s="1"/>
  <c r="I103" i="7"/>
  <c r="P103" i="7" s="1"/>
  <c r="AG103" i="7" s="1"/>
  <c r="I40" i="7"/>
  <c r="P40" i="7" s="1"/>
  <c r="AG40" i="7" s="1"/>
  <c r="I42" i="7"/>
  <c r="P42" i="7" s="1"/>
  <c r="AG42" i="7" s="1"/>
  <c r="I44" i="7"/>
  <c r="P44" i="7" s="1"/>
  <c r="AG44" i="7" s="1"/>
  <c r="I46" i="7"/>
  <c r="P46" i="7" s="1"/>
  <c r="AG46" i="7" s="1"/>
  <c r="I48" i="7"/>
  <c r="P48" i="7" s="1"/>
  <c r="AG48" i="7" s="1"/>
  <c r="I50" i="7"/>
  <c r="P50" i="7" s="1"/>
  <c r="AG50" i="7" s="1"/>
  <c r="I52" i="7"/>
  <c r="P52" i="7" s="1"/>
  <c r="AG52" i="7" s="1"/>
  <c r="I54" i="7"/>
  <c r="P54" i="7" s="1"/>
  <c r="AG54" i="7" s="1"/>
  <c r="I56" i="7"/>
  <c r="P56" i="7" s="1"/>
  <c r="AG56" i="7" s="1"/>
  <c r="I58" i="7"/>
  <c r="P58" i="7" s="1"/>
  <c r="AG58" i="7" s="1"/>
  <c r="I60" i="7"/>
  <c r="P60" i="7" s="1"/>
  <c r="AG60" i="7" s="1"/>
  <c r="I70" i="7"/>
  <c r="P70" i="7" s="1"/>
  <c r="AG70" i="7" s="1"/>
  <c r="I72" i="7"/>
  <c r="P72" i="7" s="1"/>
  <c r="AG72" i="7" s="1"/>
  <c r="I74" i="7"/>
  <c r="P74" i="7" s="1"/>
  <c r="AG74" i="7" s="1"/>
  <c r="I76" i="7"/>
  <c r="P76" i="7" s="1"/>
  <c r="AG76" i="7" s="1"/>
  <c r="I78" i="7"/>
  <c r="P78" i="7" s="1"/>
  <c r="AG78" i="7" s="1"/>
  <c r="I132" i="7"/>
  <c r="P132" i="7" s="1"/>
  <c r="AG132" i="7" s="1"/>
  <c r="I134" i="7"/>
  <c r="P134" i="7" s="1"/>
  <c r="AG134" i="7" s="1"/>
  <c r="I136" i="7"/>
  <c r="P136" i="7" s="1"/>
  <c r="AG136" i="7" s="1"/>
  <c r="I140" i="7"/>
  <c r="P140" i="7" s="1"/>
  <c r="AG140" i="7" s="1"/>
  <c r="X142" i="7"/>
  <c r="I5" i="7"/>
  <c r="P5" i="7" s="1"/>
  <c r="AG5" i="7" s="1"/>
  <c r="I7" i="7"/>
  <c r="P7" i="7" s="1"/>
  <c r="AG7" i="7" s="1"/>
  <c r="I9" i="7"/>
  <c r="P9" i="7" s="1"/>
  <c r="AG9" i="7" s="1"/>
  <c r="I11" i="7"/>
  <c r="P11" i="7" s="1"/>
  <c r="AG11" i="7" s="1"/>
  <c r="I13" i="7"/>
  <c r="P13" i="7" s="1"/>
  <c r="AG13" i="7" s="1"/>
  <c r="I62" i="7"/>
  <c r="P62" i="7" s="1"/>
  <c r="AG62" i="7" s="1"/>
  <c r="I64" i="7"/>
  <c r="P64" i="7" s="1"/>
  <c r="AG64" i="7" s="1"/>
  <c r="I66" i="7"/>
  <c r="P66" i="7" s="1"/>
  <c r="AG66" i="7" s="1"/>
  <c r="I68" i="7"/>
  <c r="P68" i="7" s="1"/>
  <c r="AG68" i="7" s="1"/>
  <c r="I80" i="7"/>
  <c r="P80" i="7" s="1"/>
  <c r="AG80" i="7" s="1"/>
  <c r="I82" i="7"/>
  <c r="P82" i="7" s="1"/>
  <c r="AG82" i="7" s="1"/>
  <c r="I84" i="7"/>
  <c r="P84" i="7" s="1"/>
  <c r="AG84" i="7" s="1"/>
  <c r="I86" i="7"/>
  <c r="P86" i="7" s="1"/>
  <c r="AG86" i="7" s="1"/>
  <c r="I88" i="7"/>
  <c r="P88" i="7" s="1"/>
  <c r="AG88" i="7" s="1"/>
  <c r="I90" i="7"/>
  <c r="P90" i="7" s="1"/>
  <c r="AG90" i="7" s="1"/>
  <c r="I92" i="7"/>
  <c r="P92" i="7" s="1"/>
  <c r="AG92" i="7" s="1"/>
  <c r="I110" i="7"/>
  <c r="P110" i="7" s="1"/>
  <c r="AG110" i="7" s="1"/>
  <c r="I112" i="7"/>
  <c r="P112" i="7" s="1"/>
  <c r="AG112" i="7" s="1"/>
  <c r="I12" i="7"/>
  <c r="P12" i="7" s="1"/>
  <c r="AG12" i="7" s="1"/>
  <c r="I67" i="7"/>
  <c r="P67" i="7" s="1"/>
  <c r="AG67" i="7" s="1"/>
  <c r="I89" i="7"/>
  <c r="P89" i="7" s="1"/>
  <c r="AG89" i="7" s="1"/>
  <c r="I95" i="7"/>
  <c r="P95" i="7" s="1"/>
  <c r="AG95" i="7" s="1"/>
  <c r="I101" i="7"/>
  <c r="P101" i="7" s="1"/>
  <c r="AG101" i="7" s="1"/>
  <c r="I15" i="7"/>
  <c r="P15" i="7" s="1"/>
  <c r="AG15" i="7" s="1"/>
  <c r="I17" i="7"/>
  <c r="P17" i="7" s="1"/>
  <c r="AG17" i="7" s="1"/>
  <c r="I94" i="7"/>
  <c r="P94" i="7" s="1"/>
  <c r="AG94" i="7" s="1"/>
  <c r="I96" i="7"/>
  <c r="P96" i="7" s="1"/>
  <c r="AG96" i="7" s="1"/>
  <c r="I98" i="7"/>
  <c r="P98" i="7" s="1"/>
  <c r="AG98" i="7" s="1"/>
  <c r="I100" i="7"/>
  <c r="P100" i="7" s="1"/>
  <c r="AG100" i="7" s="1"/>
  <c r="I102" i="7"/>
  <c r="P102" i="7" s="1"/>
  <c r="AG102" i="7" s="1"/>
  <c r="I104" i="7"/>
  <c r="P104" i="7" s="1"/>
  <c r="AG104" i="7" s="1"/>
  <c r="I106" i="7"/>
  <c r="P106" i="7" s="1"/>
  <c r="AG106" i="7" s="1"/>
  <c r="I65" i="7"/>
  <c r="P65" i="7" s="1"/>
  <c r="AG65" i="7" s="1"/>
  <c r="I19" i="7"/>
  <c r="P19" i="7" s="1"/>
  <c r="AG19" i="7" s="1"/>
  <c r="I21" i="7"/>
  <c r="P21" i="7" s="1"/>
  <c r="AG21" i="7" s="1"/>
  <c r="I23" i="7"/>
  <c r="P23" i="7" s="1"/>
  <c r="AG23" i="7" s="1"/>
  <c r="I25" i="7"/>
  <c r="P25" i="7" s="1"/>
  <c r="AG25" i="7" s="1"/>
  <c r="I27" i="7"/>
  <c r="P27" i="7" s="1"/>
  <c r="AG27" i="7" s="1"/>
  <c r="I29" i="7"/>
  <c r="P29" i="7" s="1"/>
  <c r="AG29" i="7" s="1"/>
  <c r="I31" i="7"/>
  <c r="P31" i="7" s="1"/>
  <c r="AG31" i="7" s="1"/>
  <c r="I33" i="7"/>
  <c r="P33" i="7" s="1"/>
  <c r="AG33" i="7" s="1"/>
  <c r="I35" i="7"/>
  <c r="P35" i="7" s="1"/>
  <c r="AG35" i="7" s="1"/>
  <c r="I37" i="7"/>
  <c r="P37" i="7" s="1"/>
  <c r="AG37" i="7" s="1"/>
  <c r="I39" i="7"/>
  <c r="P39" i="7" s="1"/>
  <c r="AG39" i="7" s="1"/>
  <c r="AG113" i="7"/>
  <c r="I115" i="7"/>
  <c r="P115" i="7" s="1"/>
  <c r="AG115" i="7" s="1"/>
  <c r="I117" i="7"/>
  <c r="P117" i="7" s="1"/>
  <c r="AG117" i="7" s="1"/>
  <c r="I119" i="7"/>
  <c r="P119" i="7" s="1"/>
  <c r="AG119" i="7" s="1"/>
  <c r="I121" i="7"/>
  <c r="P121" i="7" s="1"/>
  <c r="AG121" i="7" s="1"/>
  <c r="I123" i="7"/>
  <c r="P123" i="7" s="1"/>
  <c r="AG123" i="7" s="1"/>
  <c r="I125" i="7"/>
  <c r="P125" i="7" s="1"/>
  <c r="AG125" i="7" s="1"/>
  <c r="I127" i="7"/>
  <c r="P127" i="7" s="1"/>
  <c r="AG127" i="7" s="1"/>
  <c r="I129" i="7"/>
  <c r="P129" i="7" s="1"/>
  <c r="AG129" i="7" s="1"/>
  <c r="D142" i="7"/>
  <c r="F142" i="7"/>
  <c r="AD142" i="7"/>
  <c r="AF142" i="7"/>
  <c r="AG108" i="7"/>
  <c r="I4" i="7"/>
  <c r="I142" i="7" l="1"/>
  <c r="P4" i="7"/>
  <c r="AG4" i="7" l="1"/>
  <c r="AG142" i="7" s="1"/>
  <c r="P142" i="7"/>
</calcChain>
</file>

<file path=xl/comments1.xml><?xml version="1.0" encoding="utf-8"?>
<comments xmlns="http://schemas.openxmlformats.org/spreadsheetml/2006/main">
  <authors>
    <author>user</author>
  </authors>
  <commentList>
    <comment ref="AF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6/23</t>
        </r>
        <r>
          <rPr>
            <sz val="9"/>
            <color indexed="81"/>
            <rFont val="細明體"/>
            <family val="3"/>
            <charset val="136"/>
          </rPr>
          <t>靜如確認增提109.7.16屆退</t>
        </r>
      </text>
    </comment>
    <comment ref="AF3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6/23</t>
        </r>
        <r>
          <rPr>
            <sz val="9"/>
            <color indexed="81"/>
            <rFont val="細明體"/>
            <family val="3"/>
            <charset val="136"/>
          </rPr>
          <t>靜如確認109.7.16屆退1人</t>
        </r>
      </text>
    </comment>
    <comment ref="Z5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護理師由埔中移撥1名</t>
        </r>
      </text>
    </comment>
    <comment ref="R122" authorId="0" shapeId="0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b/>
            <sz val="9"/>
            <color indexed="81"/>
            <rFont val="細明體"/>
            <family val="3"/>
            <charset val="136"/>
          </rPr>
          <t>增0.5班，應多１名教師</t>
        </r>
      </text>
    </comment>
    <comment ref="G14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ok</t>
        </r>
      </text>
    </comment>
  </commentList>
</comments>
</file>

<file path=xl/sharedStrings.xml><?xml version="1.0" encoding="utf-8"?>
<sst xmlns="http://schemas.openxmlformats.org/spreadsheetml/2006/main" count="353" uniqueCount="207">
  <si>
    <t>南投</t>
  </si>
  <si>
    <t>平和</t>
  </si>
  <si>
    <t>新豐</t>
  </si>
  <si>
    <t>營盤</t>
  </si>
  <si>
    <t>西嶺</t>
  </si>
  <si>
    <t>德興</t>
  </si>
  <si>
    <t>光華</t>
  </si>
  <si>
    <t>光榮</t>
  </si>
  <si>
    <t>文山</t>
  </si>
  <si>
    <t>僑建</t>
  </si>
  <si>
    <t>漳和</t>
  </si>
  <si>
    <t>嘉和</t>
  </si>
  <si>
    <t>光復</t>
  </si>
  <si>
    <t>千秋</t>
  </si>
  <si>
    <t>漳興</t>
  </si>
  <si>
    <t>康壽</t>
  </si>
  <si>
    <t>南光</t>
  </si>
  <si>
    <t>育英</t>
  </si>
  <si>
    <t>史港</t>
  </si>
  <si>
    <t>愛蘭</t>
  </si>
  <si>
    <t>溪南</t>
  </si>
  <si>
    <t>水尾</t>
  </si>
  <si>
    <t>桃源</t>
  </si>
  <si>
    <t>麒麟</t>
  </si>
  <si>
    <t>太平</t>
  </si>
  <si>
    <t>忠孝</t>
  </si>
  <si>
    <t>中峰</t>
  </si>
  <si>
    <t>大成</t>
  </si>
  <si>
    <t>草屯</t>
  </si>
  <si>
    <t>新庄</t>
  </si>
  <si>
    <t>碧峰</t>
  </si>
  <si>
    <t>土城</t>
  </si>
  <si>
    <t>雙冬</t>
  </si>
  <si>
    <t>炎峰</t>
  </si>
  <si>
    <t>平林</t>
  </si>
  <si>
    <t>僑光</t>
  </si>
  <si>
    <t>北投</t>
  </si>
  <si>
    <t>敦和</t>
  </si>
  <si>
    <t>富功</t>
  </si>
  <si>
    <t>虎山</t>
  </si>
  <si>
    <t>竹山</t>
  </si>
  <si>
    <t>延平</t>
  </si>
  <si>
    <t>社寮</t>
  </si>
  <si>
    <t>過溪</t>
  </si>
  <si>
    <t>大鞍</t>
  </si>
  <si>
    <t>瑞竹</t>
  </si>
  <si>
    <t>秀林</t>
  </si>
  <si>
    <t>雲林</t>
  </si>
  <si>
    <t>鯉魚</t>
  </si>
  <si>
    <t>桶頭</t>
  </si>
  <si>
    <t>中州</t>
  </si>
  <si>
    <t>中和</t>
  </si>
  <si>
    <t>前山</t>
  </si>
  <si>
    <t>集集</t>
  </si>
  <si>
    <t>隘寮</t>
  </si>
  <si>
    <t>和平</t>
  </si>
  <si>
    <t>名間</t>
  </si>
  <si>
    <t>新街</t>
  </si>
  <si>
    <t>名崗</t>
  </si>
  <si>
    <t>中山</t>
  </si>
  <si>
    <t>弓鞋</t>
  </si>
  <si>
    <t>田豐</t>
  </si>
  <si>
    <t>僑興</t>
  </si>
  <si>
    <t>新民</t>
  </si>
  <si>
    <t>秀峰</t>
  </si>
  <si>
    <t>文昌</t>
  </si>
  <si>
    <t>鳳凰</t>
  </si>
  <si>
    <t>內湖</t>
  </si>
  <si>
    <t>初鄉</t>
  </si>
  <si>
    <t>瑞田</t>
  </si>
  <si>
    <t>廣興</t>
  </si>
  <si>
    <t>中寮</t>
  </si>
  <si>
    <t>爽文</t>
  </si>
  <si>
    <t>永樂</t>
  </si>
  <si>
    <t>永康</t>
  </si>
  <si>
    <t>清水</t>
  </si>
  <si>
    <t>至誠</t>
  </si>
  <si>
    <t>永和</t>
  </si>
  <si>
    <t>廣福</t>
  </si>
  <si>
    <t>頭社</t>
  </si>
  <si>
    <t>東光</t>
  </si>
  <si>
    <t>五城</t>
  </si>
  <si>
    <t>明潭</t>
  </si>
  <si>
    <t>新城</t>
  </si>
  <si>
    <t>共和</t>
  </si>
  <si>
    <t>國姓</t>
  </si>
  <si>
    <t>北山</t>
  </si>
  <si>
    <t>北港</t>
  </si>
  <si>
    <t>福龜</t>
  </si>
  <si>
    <t>長流</t>
  </si>
  <si>
    <t>南港</t>
  </si>
  <si>
    <t>育樂</t>
  </si>
  <si>
    <t>長福</t>
  </si>
  <si>
    <t>乾峰</t>
  </si>
  <si>
    <t>水里</t>
  </si>
  <si>
    <t>郡坑</t>
  </si>
  <si>
    <t>新興</t>
  </si>
  <si>
    <t>永興</t>
  </si>
  <si>
    <t>成城</t>
  </si>
  <si>
    <t>信義</t>
  </si>
  <si>
    <t>羅娜</t>
  </si>
  <si>
    <t>同富</t>
  </si>
  <si>
    <t>愛國</t>
  </si>
  <si>
    <t>人和</t>
  </si>
  <si>
    <t>地利</t>
  </si>
  <si>
    <t>東埔</t>
  </si>
  <si>
    <t>潭南</t>
  </si>
  <si>
    <t>桐林</t>
  </si>
  <si>
    <t>隆華</t>
  </si>
  <si>
    <t>久美</t>
  </si>
  <si>
    <t>雙龍</t>
  </si>
  <si>
    <t>豐丘</t>
  </si>
  <si>
    <t>仁愛</t>
  </si>
  <si>
    <t>法治</t>
  </si>
  <si>
    <t>互助</t>
  </si>
  <si>
    <t>南豐</t>
  </si>
  <si>
    <t>中正</t>
  </si>
  <si>
    <t>廬山</t>
  </si>
  <si>
    <t>發祥</t>
  </si>
  <si>
    <t>萬豐</t>
  </si>
  <si>
    <t>都達</t>
  </si>
  <si>
    <t>春陽</t>
  </si>
  <si>
    <t>紅葉</t>
  </si>
  <si>
    <t>清境</t>
  </si>
  <si>
    <t>伊達邵</t>
  </si>
  <si>
    <t>類型</t>
    <phoneticPr fontId="10" type="noConversion"/>
  </si>
  <si>
    <t>幼兒園</t>
  </si>
  <si>
    <t>職員</t>
  </si>
  <si>
    <t>校    長</t>
  </si>
  <si>
    <t>工    友</t>
  </si>
  <si>
    <t>國小教師、幼兒園教師、職員、工友合計數〈含校長〉</t>
  </si>
  <si>
    <t>編號</t>
    <phoneticPr fontId="9" type="noConversion"/>
  </si>
  <si>
    <t>總班級數</t>
  </si>
  <si>
    <t>教師數</t>
  </si>
  <si>
    <t>未達9班增置1名教師</t>
  </si>
  <si>
    <t>編餘缺</t>
  </si>
  <si>
    <t>普通班教師數小計</t>
  </si>
  <si>
    <t>體育班核定數</t>
  </si>
  <si>
    <t>體育班教師數小計</t>
  </si>
  <si>
    <t>特教班核定數</t>
  </si>
  <si>
    <t>特教班(含藝才班)</t>
  </si>
  <si>
    <t>特教班教師數小計</t>
  </si>
  <si>
    <t>專任輔導教師</t>
  </si>
  <si>
    <t>合計</t>
  </si>
  <si>
    <t>一般地區教師數</t>
  </si>
  <si>
    <t>國幼班教保服務人員數</t>
  </si>
  <si>
    <t>學前特幼教師數</t>
  </si>
  <si>
    <t>增置教保員</t>
  </si>
  <si>
    <t>幼兒園專任廚工</t>
    <phoneticPr fontId="10" type="noConversion"/>
  </si>
  <si>
    <t>幼兒園部分工時廚工</t>
    <phoneticPr fontId="10" type="noConversion"/>
  </si>
  <si>
    <t>幹事</t>
  </si>
  <si>
    <t>護理師</t>
  </si>
  <si>
    <t>營養師</t>
  </si>
  <si>
    <t>主計人員</t>
  </si>
  <si>
    <t>人事人員</t>
  </si>
  <si>
    <t>職員數小計</t>
  </si>
  <si>
    <t>一般</t>
    <phoneticPr fontId="9" type="noConversion"/>
  </si>
  <si>
    <t>資源1</t>
    <phoneticPr fontId="10" type="noConversion"/>
  </si>
  <si>
    <t>資源1、智優4</t>
  </si>
  <si>
    <t>資源1、巡輔1</t>
  </si>
  <si>
    <t>美術4</t>
  </si>
  <si>
    <t>啟智2、巡輔2、資源2、音樂4</t>
  </si>
  <si>
    <t>偏遠</t>
    <phoneticPr fontId="9" type="noConversion"/>
  </si>
  <si>
    <t>巡輔1</t>
  </si>
  <si>
    <t>資源1</t>
  </si>
  <si>
    <t>坪頂</t>
    <phoneticPr fontId="10" type="noConversion"/>
  </si>
  <si>
    <t>埔里</t>
    <phoneticPr fontId="10" type="noConversion"/>
  </si>
  <si>
    <t>資源4</t>
  </si>
  <si>
    <t>資源1、美術4</t>
  </si>
  <si>
    <t>啟智2、資源1、巡輔1</t>
    <phoneticPr fontId="10" type="noConversion"/>
  </si>
  <si>
    <t>鹿谷</t>
    <phoneticPr fontId="9" type="noConversion"/>
  </si>
  <si>
    <t>親愛</t>
    <phoneticPr fontId="9" type="noConversion"/>
  </si>
  <si>
    <t>親愛萬大分校</t>
    <phoneticPr fontId="9" type="noConversion"/>
  </si>
  <si>
    <t>力行</t>
    <phoneticPr fontId="9" type="noConversion"/>
  </si>
  <si>
    <t>啟智1</t>
  </si>
  <si>
    <t>國小</t>
    <phoneticPr fontId="10" type="noConversion"/>
  </si>
  <si>
    <t>校名</t>
    <phoneticPr fontId="10" type="noConversion"/>
  </si>
  <si>
    <t>2歲專班教保員</t>
    <phoneticPr fontId="10" type="noConversion"/>
  </si>
  <si>
    <t>一般</t>
    <phoneticPr fontId="9" type="noConversion"/>
  </si>
  <si>
    <t>啟智2、巡輔2、資源2</t>
    <phoneticPr fontId="10" type="noConversion"/>
  </si>
  <si>
    <t>資源3</t>
    <phoneticPr fontId="10" type="noConversion"/>
  </si>
  <si>
    <t>資源1</t>
    <phoneticPr fontId="10" type="noConversion"/>
  </si>
  <si>
    <t>一般</t>
    <phoneticPr fontId="9" type="noConversion"/>
  </si>
  <si>
    <t>中原</t>
    <phoneticPr fontId="10" type="noConversion"/>
  </si>
  <si>
    <t>偏遠</t>
    <phoneticPr fontId="9" type="noConversion"/>
  </si>
  <si>
    <t>偏遠</t>
    <phoneticPr fontId="9" type="noConversion"/>
  </si>
  <si>
    <t>偏遠</t>
    <phoneticPr fontId="9" type="noConversion"/>
  </si>
  <si>
    <t>偏遠</t>
    <phoneticPr fontId="9" type="noConversion"/>
  </si>
  <si>
    <t>魚池</t>
    <phoneticPr fontId="10" type="noConversion"/>
  </si>
  <si>
    <t>民和</t>
    <phoneticPr fontId="10" type="noConversion"/>
  </si>
  <si>
    <t>永昌</t>
    <phoneticPr fontId="9" type="noConversion"/>
  </si>
  <si>
    <t>一般</t>
    <phoneticPr fontId="9" type="noConversion"/>
  </si>
  <si>
    <t>德鹿谷</t>
    <phoneticPr fontId="10" type="noConversion"/>
  </si>
  <si>
    <t>力行翠巒分校</t>
    <phoneticPr fontId="9" type="noConversion"/>
  </si>
  <si>
    <t>希娜巴嵐</t>
    <phoneticPr fontId="10" type="noConversion"/>
  </si>
  <si>
    <t>合計</t>
    <phoneticPr fontId="9" type="noConversion"/>
  </si>
  <si>
    <t>啟智2、資源1、巡輔1</t>
    <phoneticPr fontId="1" type="noConversion"/>
  </si>
  <si>
    <t>啟智3、資源4、</t>
    <phoneticPr fontId="10" type="noConversion"/>
  </si>
  <si>
    <t>巡輔1</t>
    <phoneticPr fontId="1" type="noConversion"/>
  </si>
  <si>
    <t>資源1、巡輔1</t>
    <phoneticPr fontId="1" type="noConversion"/>
  </si>
  <si>
    <t>資源1</t>
    <phoneticPr fontId="1" type="noConversion"/>
  </si>
  <si>
    <r>
      <t>114學年度</t>
    </r>
    <r>
      <rPr>
        <b/>
        <sz val="10"/>
        <color rgb="FFFF0000"/>
        <rFont val="標楷體"/>
        <family val="4"/>
        <charset val="136"/>
      </rPr>
      <t>普通班確定班級數(草案)</t>
    </r>
    <phoneticPr fontId="10" type="noConversion"/>
  </si>
  <si>
    <t>1259*1.65=2077</t>
    <phoneticPr fontId="1" type="noConversion"/>
  </si>
  <si>
    <t>餘4個編餘缺，等正式班級數再調整</t>
    <phoneticPr fontId="1" type="noConversion"/>
  </si>
  <si>
    <t>縣網7人</t>
    <phoneticPr fontId="1" type="noConversion"/>
  </si>
  <si>
    <t>修05.22</t>
    <phoneticPr fontId="1" type="noConversion"/>
  </si>
  <si>
    <r>
      <t xml:space="preserve">南投縣114學年度國民小學教職員工預算編制員額表(一般+偏遠地區)       </t>
    </r>
    <r>
      <rPr>
        <b/>
        <sz val="14"/>
        <color rgb="FFC00000"/>
        <rFont val="標楷體"/>
        <family val="4"/>
        <charset val="136"/>
      </rPr>
      <t>114.05.22 預估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</si>
</sst>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_-;\-* #,##0_-;_-* &quot;-&quot;_-;_-@"/>
  </numFmts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細明體"/>
      <family val="3"/>
      <charset val="136"/>
    </font>
    <font>
      <sz val="9"/>
      <name val="PMingLiu"/>
      <family val="1"/>
      <charset val="136"/>
    </font>
    <font>
      <b/>
      <sz val="9"/>
      <name val="標楷體"/>
      <family val="4"/>
      <charset val="136"/>
    </font>
    <font>
      <sz val="10"/>
      <name val="標楷體"/>
      <family val="4"/>
      <charset val="136"/>
    </font>
    <font>
      <b/>
      <sz val="8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sz val="10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sz val="12"/>
      <color rgb="FFC00000"/>
      <name val="標楷體"/>
      <family val="4"/>
      <charset val="136"/>
    </font>
    <font>
      <sz val="10"/>
      <color rgb="FFC00000"/>
      <name val="標楷體"/>
      <family val="4"/>
      <charset val="136"/>
    </font>
    <font>
      <b/>
      <sz val="14"/>
      <color rgb="FFC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left" vertical="center" wrapText="1"/>
    </xf>
    <xf numFmtId="176" fontId="12" fillId="0" borderId="2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" fillId="0" borderId="2" xfId="0" applyFont="1" applyFill="1" applyBorder="1" applyAlignment="1"/>
    <xf numFmtId="176" fontId="13" fillId="0" borderId="2" xfId="0" applyNumberFormat="1" applyFont="1" applyFill="1" applyBorder="1" applyAlignment="1">
      <alignment horizontal="left"/>
    </xf>
    <xf numFmtId="176" fontId="11" fillId="0" borderId="2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/>
    <xf numFmtId="0" fontId="11" fillId="0" borderId="2" xfId="0" applyFont="1" applyFill="1" applyBorder="1" applyAlignment="1"/>
    <xf numFmtId="176" fontId="11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right" vertical="center"/>
    </xf>
    <xf numFmtId="176" fontId="11" fillId="3" borderId="2" xfId="0" applyNumberFormat="1" applyFont="1" applyFill="1" applyBorder="1" applyAlignment="1">
      <alignment horizontal="center"/>
    </xf>
    <xf numFmtId="0" fontId="21" fillId="0" borderId="0" xfId="0" applyFont="1" applyFill="1" applyAlignment="1"/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3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956"/>
  <sheetViews>
    <sheetView tabSelected="1" topLeftCell="A130" zoomScale="90" zoomScaleNormal="90" workbookViewId="0">
      <selection activeCell="AF85" sqref="AF85"/>
    </sheetView>
  </sheetViews>
  <sheetFormatPr defaultColWidth="11.25" defaultRowHeight="16.5"/>
  <cols>
    <col min="1" max="1" width="4.375" style="1" customWidth="1"/>
    <col min="2" max="2" width="8.5" style="1" customWidth="1"/>
    <col min="3" max="3" width="8.5" style="28" customWidth="1"/>
    <col min="4" max="4" width="8.5" style="29" customWidth="1"/>
    <col min="5" max="5" width="9" style="31" customWidth="1"/>
    <col min="6" max="6" width="8.75" style="1" customWidth="1"/>
    <col min="7" max="8" width="6.5" style="1" customWidth="1"/>
    <col min="9" max="9" width="8.125" style="1" customWidth="1"/>
    <col min="10" max="10" width="6.625" style="1" customWidth="1"/>
    <col min="11" max="11" width="5.25" style="1" customWidth="1"/>
    <col min="12" max="12" width="6.625" style="1" customWidth="1"/>
    <col min="13" max="13" width="10.5" style="1" customWidth="1"/>
    <col min="14" max="15" width="6.625" style="1" customWidth="1"/>
    <col min="16" max="16" width="7.75" style="1" customWidth="1"/>
    <col min="17" max="18" width="6.625" style="1" customWidth="1"/>
    <col min="19" max="19" width="5.375" style="1" customWidth="1"/>
    <col min="20" max="21" width="6" style="1" customWidth="1"/>
    <col min="22" max="23" width="6" style="28" customWidth="1"/>
    <col min="24" max="24" width="6.625" style="1" customWidth="1"/>
    <col min="25" max="25" width="5.5" style="1" customWidth="1"/>
    <col min="26" max="26" width="5.375" style="1" customWidth="1"/>
    <col min="27" max="27" width="5.75" style="1" customWidth="1"/>
    <col min="28" max="28" width="6" style="1" customWidth="1"/>
    <col min="29" max="29" width="5.375" style="1" customWidth="1"/>
    <col min="30" max="30" width="6.625" style="1" customWidth="1"/>
    <col min="31" max="31" width="6.25" style="1" customWidth="1"/>
    <col min="32" max="32" width="9.25" style="1" bestFit="1" customWidth="1"/>
    <col min="33" max="33" width="12.125" style="1" customWidth="1"/>
    <col min="34" max="255" width="11.25" style="1"/>
    <col min="256" max="256" width="4.375" style="1" customWidth="1"/>
    <col min="257" max="257" width="8.5" style="1" customWidth="1"/>
    <col min="258" max="258" width="6" style="1" customWidth="1"/>
    <col min="259" max="259" width="8.5" style="1" customWidth="1"/>
    <col min="260" max="260" width="9" style="1" customWidth="1"/>
    <col min="261" max="261" width="8.75" style="1" customWidth="1"/>
    <col min="262" max="262" width="7.75" style="1" customWidth="1"/>
    <col min="263" max="263" width="6.5" style="1" customWidth="1"/>
    <col min="264" max="264" width="8.125" style="1" customWidth="1"/>
    <col min="265" max="265" width="6.625" style="1" customWidth="1"/>
    <col min="266" max="266" width="5.25" style="1" customWidth="1"/>
    <col min="267" max="267" width="6.625" style="1" customWidth="1"/>
    <col min="268" max="268" width="11.75" style="1" customWidth="1"/>
    <col min="269" max="270" width="6.625" style="1" customWidth="1"/>
    <col min="271" max="271" width="7.75" style="1" customWidth="1"/>
    <col min="272" max="273" width="6.625" style="1" customWidth="1"/>
    <col min="274" max="274" width="5.375" style="1" customWidth="1"/>
    <col min="275" max="278" width="6" style="1" customWidth="1"/>
    <col min="279" max="279" width="6.625" style="1" customWidth="1"/>
    <col min="280" max="280" width="5.5" style="1" customWidth="1"/>
    <col min="281" max="281" width="5.375" style="1" customWidth="1"/>
    <col min="282" max="282" width="5.75" style="1" customWidth="1"/>
    <col min="283" max="283" width="6" style="1" customWidth="1"/>
    <col min="284" max="284" width="5.375" style="1" customWidth="1"/>
    <col min="285" max="285" width="6.625" style="1" customWidth="1"/>
    <col min="286" max="286" width="6.25" style="1" customWidth="1"/>
    <col min="287" max="287" width="4.375" style="1" customWidth="1"/>
    <col min="288" max="288" width="8" style="1" customWidth="1"/>
    <col min="289" max="289" width="7.25" style="1" customWidth="1"/>
    <col min="290" max="511" width="11.25" style="1"/>
    <col min="512" max="512" width="4.375" style="1" customWidth="1"/>
    <col min="513" max="513" width="8.5" style="1" customWidth="1"/>
    <col min="514" max="514" width="6" style="1" customWidth="1"/>
    <col min="515" max="515" width="8.5" style="1" customWidth="1"/>
    <col min="516" max="516" width="9" style="1" customWidth="1"/>
    <col min="517" max="517" width="8.75" style="1" customWidth="1"/>
    <col min="518" max="518" width="7.75" style="1" customWidth="1"/>
    <col min="519" max="519" width="6.5" style="1" customWidth="1"/>
    <col min="520" max="520" width="8.125" style="1" customWidth="1"/>
    <col min="521" max="521" width="6.625" style="1" customWidth="1"/>
    <col min="522" max="522" width="5.25" style="1" customWidth="1"/>
    <col min="523" max="523" width="6.625" style="1" customWidth="1"/>
    <col min="524" max="524" width="11.75" style="1" customWidth="1"/>
    <col min="525" max="526" width="6.625" style="1" customWidth="1"/>
    <col min="527" max="527" width="7.75" style="1" customWidth="1"/>
    <col min="528" max="529" width="6.625" style="1" customWidth="1"/>
    <col min="530" max="530" width="5.375" style="1" customWidth="1"/>
    <col min="531" max="534" width="6" style="1" customWidth="1"/>
    <col min="535" max="535" width="6.625" style="1" customWidth="1"/>
    <col min="536" max="536" width="5.5" style="1" customWidth="1"/>
    <col min="537" max="537" width="5.375" style="1" customWidth="1"/>
    <col min="538" max="538" width="5.75" style="1" customWidth="1"/>
    <col min="539" max="539" width="6" style="1" customWidth="1"/>
    <col min="540" max="540" width="5.375" style="1" customWidth="1"/>
    <col min="541" max="541" width="6.625" style="1" customWidth="1"/>
    <col min="542" max="542" width="6.25" style="1" customWidth="1"/>
    <col min="543" max="543" width="4.375" style="1" customWidth="1"/>
    <col min="544" max="544" width="8" style="1" customWidth="1"/>
    <col min="545" max="545" width="7.25" style="1" customWidth="1"/>
    <col min="546" max="767" width="11.25" style="1"/>
    <col min="768" max="768" width="4.375" style="1" customWidth="1"/>
    <col min="769" max="769" width="8.5" style="1" customWidth="1"/>
    <col min="770" max="770" width="6" style="1" customWidth="1"/>
    <col min="771" max="771" width="8.5" style="1" customWidth="1"/>
    <col min="772" max="772" width="9" style="1" customWidth="1"/>
    <col min="773" max="773" width="8.75" style="1" customWidth="1"/>
    <col min="774" max="774" width="7.75" style="1" customWidth="1"/>
    <col min="775" max="775" width="6.5" style="1" customWidth="1"/>
    <col min="776" max="776" width="8.125" style="1" customWidth="1"/>
    <col min="777" max="777" width="6.625" style="1" customWidth="1"/>
    <col min="778" max="778" width="5.25" style="1" customWidth="1"/>
    <col min="779" max="779" width="6.625" style="1" customWidth="1"/>
    <col min="780" max="780" width="11.75" style="1" customWidth="1"/>
    <col min="781" max="782" width="6.625" style="1" customWidth="1"/>
    <col min="783" max="783" width="7.75" style="1" customWidth="1"/>
    <col min="784" max="785" width="6.625" style="1" customWidth="1"/>
    <col min="786" max="786" width="5.375" style="1" customWidth="1"/>
    <col min="787" max="790" width="6" style="1" customWidth="1"/>
    <col min="791" max="791" width="6.625" style="1" customWidth="1"/>
    <col min="792" max="792" width="5.5" style="1" customWidth="1"/>
    <col min="793" max="793" width="5.375" style="1" customWidth="1"/>
    <col min="794" max="794" width="5.75" style="1" customWidth="1"/>
    <col min="795" max="795" width="6" style="1" customWidth="1"/>
    <col min="796" max="796" width="5.375" style="1" customWidth="1"/>
    <col min="797" max="797" width="6.625" style="1" customWidth="1"/>
    <col min="798" max="798" width="6.25" style="1" customWidth="1"/>
    <col min="799" max="799" width="4.375" style="1" customWidth="1"/>
    <col min="800" max="800" width="8" style="1" customWidth="1"/>
    <col min="801" max="801" width="7.25" style="1" customWidth="1"/>
    <col min="802" max="1023" width="11.25" style="1"/>
    <col min="1024" max="1024" width="4.375" style="1" customWidth="1"/>
    <col min="1025" max="1025" width="8.5" style="1" customWidth="1"/>
    <col min="1026" max="1026" width="6" style="1" customWidth="1"/>
    <col min="1027" max="1027" width="8.5" style="1" customWidth="1"/>
    <col min="1028" max="1028" width="9" style="1" customWidth="1"/>
    <col min="1029" max="1029" width="8.75" style="1" customWidth="1"/>
    <col min="1030" max="1030" width="7.75" style="1" customWidth="1"/>
    <col min="1031" max="1031" width="6.5" style="1" customWidth="1"/>
    <col min="1032" max="1032" width="8.125" style="1" customWidth="1"/>
    <col min="1033" max="1033" width="6.625" style="1" customWidth="1"/>
    <col min="1034" max="1034" width="5.25" style="1" customWidth="1"/>
    <col min="1035" max="1035" width="6.625" style="1" customWidth="1"/>
    <col min="1036" max="1036" width="11.75" style="1" customWidth="1"/>
    <col min="1037" max="1038" width="6.625" style="1" customWidth="1"/>
    <col min="1039" max="1039" width="7.75" style="1" customWidth="1"/>
    <col min="1040" max="1041" width="6.625" style="1" customWidth="1"/>
    <col min="1042" max="1042" width="5.375" style="1" customWidth="1"/>
    <col min="1043" max="1046" width="6" style="1" customWidth="1"/>
    <col min="1047" max="1047" width="6.625" style="1" customWidth="1"/>
    <col min="1048" max="1048" width="5.5" style="1" customWidth="1"/>
    <col min="1049" max="1049" width="5.375" style="1" customWidth="1"/>
    <col min="1050" max="1050" width="5.75" style="1" customWidth="1"/>
    <col min="1051" max="1051" width="6" style="1" customWidth="1"/>
    <col min="1052" max="1052" width="5.375" style="1" customWidth="1"/>
    <col min="1053" max="1053" width="6.625" style="1" customWidth="1"/>
    <col min="1054" max="1054" width="6.25" style="1" customWidth="1"/>
    <col min="1055" max="1055" width="4.375" style="1" customWidth="1"/>
    <col min="1056" max="1056" width="8" style="1" customWidth="1"/>
    <col min="1057" max="1057" width="7.25" style="1" customWidth="1"/>
    <col min="1058" max="1279" width="11.25" style="1"/>
    <col min="1280" max="1280" width="4.375" style="1" customWidth="1"/>
    <col min="1281" max="1281" width="8.5" style="1" customWidth="1"/>
    <col min="1282" max="1282" width="6" style="1" customWidth="1"/>
    <col min="1283" max="1283" width="8.5" style="1" customWidth="1"/>
    <col min="1284" max="1284" width="9" style="1" customWidth="1"/>
    <col min="1285" max="1285" width="8.75" style="1" customWidth="1"/>
    <col min="1286" max="1286" width="7.75" style="1" customWidth="1"/>
    <col min="1287" max="1287" width="6.5" style="1" customWidth="1"/>
    <col min="1288" max="1288" width="8.125" style="1" customWidth="1"/>
    <col min="1289" max="1289" width="6.625" style="1" customWidth="1"/>
    <col min="1290" max="1290" width="5.25" style="1" customWidth="1"/>
    <col min="1291" max="1291" width="6.625" style="1" customWidth="1"/>
    <col min="1292" max="1292" width="11.75" style="1" customWidth="1"/>
    <col min="1293" max="1294" width="6.625" style="1" customWidth="1"/>
    <col min="1295" max="1295" width="7.75" style="1" customWidth="1"/>
    <col min="1296" max="1297" width="6.625" style="1" customWidth="1"/>
    <col min="1298" max="1298" width="5.375" style="1" customWidth="1"/>
    <col min="1299" max="1302" width="6" style="1" customWidth="1"/>
    <col min="1303" max="1303" width="6.625" style="1" customWidth="1"/>
    <col min="1304" max="1304" width="5.5" style="1" customWidth="1"/>
    <col min="1305" max="1305" width="5.375" style="1" customWidth="1"/>
    <col min="1306" max="1306" width="5.75" style="1" customWidth="1"/>
    <col min="1307" max="1307" width="6" style="1" customWidth="1"/>
    <col min="1308" max="1308" width="5.375" style="1" customWidth="1"/>
    <col min="1309" max="1309" width="6.625" style="1" customWidth="1"/>
    <col min="1310" max="1310" width="6.25" style="1" customWidth="1"/>
    <col min="1311" max="1311" width="4.375" style="1" customWidth="1"/>
    <col min="1312" max="1312" width="8" style="1" customWidth="1"/>
    <col min="1313" max="1313" width="7.25" style="1" customWidth="1"/>
    <col min="1314" max="1535" width="11.25" style="1"/>
    <col min="1536" max="1536" width="4.375" style="1" customWidth="1"/>
    <col min="1537" max="1537" width="8.5" style="1" customWidth="1"/>
    <col min="1538" max="1538" width="6" style="1" customWidth="1"/>
    <col min="1539" max="1539" width="8.5" style="1" customWidth="1"/>
    <col min="1540" max="1540" width="9" style="1" customWidth="1"/>
    <col min="1541" max="1541" width="8.75" style="1" customWidth="1"/>
    <col min="1542" max="1542" width="7.75" style="1" customWidth="1"/>
    <col min="1543" max="1543" width="6.5" style="1" customWidth="1"/>
    <col min="1544" max="1544" width="8.125" style="1" customWidth="1"/>
    <col min="1545" max="1545" width="6.625" style="1" customWidth="1"/>
    <col min="1546" max="1546" width="5.25" style="1" customWidth="1"/>
    <col min="1547" max="1547" width="6.625" style="1" customWidth="1"/>
    <col min="1548" max="1548" width="11.75" style="1" customWidth="1"/>
    <col min="1549" max="1550" width="6.625" style="1" customWidth="1"/>
    <col min="1551" max="1551" width="7.75" style="1" customWidth="1"/>
    <col min="1552" max="1553" width="6.625" style="1" customWidth="1"/>
    <col min="1554" max="1554" width="5.375" style="1" customWidth="1"/>
    <col min="1555" max="1558" width="6" style="1" customWidth="1"/>
    <col min="1559" max="1559" width="6.625" style="1" customWidth="1"/>
    <col min="1560" max="1560" width="5.5" style="1" customWidth="1"/>
    <col min="1561" max="1561" width="5.375" style="1" customWidth="1"/>
    <col min="1562" max="1562" width="5.75" style="1" customWidth="1"/>
    <col min="1563" max="1563" width="6" style="1" customWidth="1"/>
    <col min="1564" max="1564" width="5.375" style="1" customWidth="1"/>
    <col min="1565" max="1565" width="6.625" style="1" customWidth="1"/>
    <col min="1566" max="1566" width="6.25" style="1" customWidth="1"/>
    <col min="1567" max="1567" width="4.375" style="1" customWidth="1"/>
    <col min="1568" max="1568" width="8" style="1" customWidth="1"/>
    <col min="1569" max="1569" width="7.25" style="1" customWidth="1"/>
    <col min="1570" max="1791" width="11.25" style="1"/>
    <col min="1792" max="1792" width="4.375" style="1" customWidth="1"/>
    <col min="1793" max="1793" width="8.5" style="1" customWidth="1"/>
    <col min="1794" max="1794" width="6" style="1" customWidth="1"/>
    <col min="1795" max="1795" width="8.5" style="1" customWidth="1"/>
    <col min="1796" max="1796" width="9" style="1" customWidth="1"/>
    <col min="1797" max="1797" width="8.75" style="1" customWidth="1"/>
    <col min="1798" max="1798" width="7.75" style="1" customWidth="1"/>
    <col min="1799" max="1799" width="6.5" style="1" customWidth="1"/>
    <col min="1800" max="1800" width="8.125" style="1" customWidth="1"/>
    <col min="1801" max="1801" width="6.625" style="1" customWidth="1"/>
    <col min="1802" max="1802" width="5.25" style="1" customWidth="1"/>
    <col min="1803" max="1803" width="6.625" style="1" customWidth="1"/>
    <col min="1804" max="1804" width="11.75" style="1" customWidth="1"/>
    <col min="1805" max="1806" width="6.625" style="1" customWidth="1"/>
    <col min="1807" max="1807" width="7.75" style="1" customWidth="1"/>
    <col min="1808" max="1809" width="6.625" style="1" customWidth="1"/>
    <col min="1810" max="1810" width="5.375" style="1" customWidth="1"/>
    <col min="1811" max="1814" width="6" style="1" customWidth="1"/>
    <col min="1815" max="1815" width="6.625" style="1" customWidth="1"/>
    <col min="1816" max="1816" width="5.5" style="1" customWidth="1"/>
    <col min="1817" max="1817" width="5.375" style="1" customWidth="1"/>
    <col min="1818" max="1818" width="5.75" style="1" customWidth="1"/>
    <col min="1819" max="1819" width="6" style="1" customWidth="1"/>
    <col min="1820" max="1820" width="5.375" style="1" customWidth="1"/>
    <col min="1821" max="1821" width="6.625" style="1" customWidth="1"/>
    <col min="1822" max="1822" width="6.25" style="1" customWidth="1"/>
    <col min="1823" max="1823" width="4.375" style="1" customWidth="1"/>
    <col min="1824" max="1824" width="8" style="1" customWidth="1"/>
    <col min="1825" max="1825" width="7.25" style="1" customWidth="1"/>
    <col min="1826" max="2047" width="11.25" style="1"/>
    <col min="2048" max="2048" width="4.375" style="1" customWidth="1"/>
    <col min="2049" max="2049" width="8.5" style="1" customWidth="1"/>
    <col min="2050" max="2050" width="6" style="1" customWidth="1"/>
    <col min="2051" max="2051" width="8.5" style="1" customWidth="1"/>
    <col min="2052" max="2052" width="9" style="1" customWidth="1"/>
    <col min="2053" max="2053" width="8.75" style="1" customWidth="1"/>
    <col min="2054" max="2054" width="7.75" style="1" customWidth="1"/>
    <col min="2055" max="2055" width="6.5" style="1" customWidth="1"/>
    <col min="2056" max="2056" width="8.125" style="1" customWidth="1"/>
    <col min="2057" max="2057" width="6.625" style="1" customWidth="1"/>
    <col min="2058" max="2058" width="5.25" style="1" customWidth="1"/>
    <col min="2059" max="2059" width="6.625" style="1" customWidth="1"/>
    <col min="2060" max="2060" width="11.75" style="1" customWidth="1"/>
    <col min="2061" max="2062" width="6.625" style="1" customWidth="1"/>
    <col min="2063" max="2063" width="7.75" style="1" customWidth="1"/>
    <col min="2064" max="2065" width="6.625" style="1" customWidth="1"/>
    <col min="2066" max="2066" width="5.375" style="1" customWidth="1"/>
    <col min="2067" max="2070" width="6" style="1" customWidth="1"/>
    <col min="2071" max="2071" width="6.625" style="1" customWidth="1"/>
    <col min="2072" max="2072" width="5.5" style="1" customWidth="1"/>
    <col min="2073" max="2073" width="5.375" style="1" customWidth="1"/>
    <col min="2074" max="2074" width="5.75" style="1" customWidth="1"/>
    <col min="2075" max="2075" width="6" style="1" customWidth="1"/>
    <col min="2076" max="2076" width="5.375" style="1" customWidth="1"/>
    <col min="2077" max="2077" width="6.625" style="1" customWidth="1"/>
    <col min="2078" max="2078" width="6.25" style="1" customWidth="1"/>
    <col min="2079" max="2079" width="4.375" style="1" customWidth="1"/>
    <col min="2080" max="2080" width="8" style="1" customWidth="1"/>
    <col min="2081" max="2081" width="7.25" style="1" customWidth="1"/>
    <col min="2082" max="2303" width="11.25" style="1"/>
    <col min="2304" max="2304" width="4.375" style="1" customWidth="1"/>
    <col min="2305" max="2305" width="8.5" style="1" customWidth="1"/>
    <col min="2306" max="2306" width="6" style="1" customWidth="1"/>
    <col min="2307" max="2307" width="8.5" style="1" customWidth="1"/>
    <col min="2308" max="2308" width="9" style="1" customWidth="1"/>
    <col min="2309" max="2309" width="8.75" style="1" customWidth="1"/>
    <col min="2310" max="2310" width="7.75" style="1" customWidth="1"/>
    <col min="2311" max="2311" width="6.5" style="1" customWidth="1"/>
    <col min="2312" max="2312" width="8.125" style="1" customWidth="1"/>
    <col min="2313" max="2313" width="6.625" style="1" customWidth="1"/>
    <col min="2314" max="2314" width="5.25" style="1" customWidth="1"/>
    <col min="2315" max="2315" width="6.625" style="1" customWidth="1"/>
    <col min="2316" max="2316" width="11.75" style="1" customWidth="1"/>
    <col min="2317" max="2318" width="6.625" style="1" customWidth="1"/>
    <col min="2319" max="2319" width="7.75" style="1" customWidth="1"/>
    <col min="2320" max="2321" width="6.625" style="1" customWidth="1"/>
    <col min="2322" max="2322" width="5.375" style="1" customWidth="1"/>
    <col min="2323" max="2326" width="6" style="1" customWidth="1"/>
    <col min="2327" max="2327" width="6.625" style="1" customWidth="1"/>
    <col min="2328" max="2328" width="5.5" style="1" customWidth="1"/>
    <col min="2329" max="2329" width="5.375" style="1" customWidth="1"/>
    <col min="2330" max="2330" width="5.75" style="1" customWidth="1"/>
    <col min="2331" max="2331" width="6" style="1" customWidth="1"/>
    <col min="2332" max="2332" width="5.375" style="1" customWidth="1"/>
    <col min="2333" max="2333" width="6.625" style="1" customWidth="1"/>
    <col min="2334" max="2334" width="6.25" style="1" customWidth="1"/>
    <col min="2335" max="2335" width="4.375" style="1" customWidth="1"/>
    <col min="2336" max="2336" width="8" style="1" customWidth="1"/>
    <col min="2337" max="2337" width="7.25" style="1" customWidth="1"/>
    <col min="2338" max="2559" width="11.25" style="1"/>
    <col min="2560" max="2560" width="4.375" style="1" customWidth="1"/>
    <col min="2561" max="2561" width="8.5" style="1" customWidth="1"/>
    <col min="2562" max="2562" width="6" style="1" customWidth="1"/>
    <col min="2563" max="2563" width="8.5" style="1" customWidth="1"/>
    <col min="2564" max="2564" width="9" style="1" customWidth="1"/>
    <col min="2565" max="2565" width="8.75" style="1" customWidth="1"/>
    <col min="2566" max="2566" width="7.75" style="1" customWidth="1"/>
    <col min="2567" max="2567" width="6.5" style="1" customWidth="1"/>
    <col min="2568" max="2568" width="8.125" style="1" customWidth="1"/>
    <col min="2569" max="2569" width="6.625" style="1" customWidth="1"/>
    <col min="2570" max="2570" width="5.25" style="1" customWidth="1"/>
    <col min="2571" max="2571" width="6.625" style="1" customWidth="1"/>
    <col min="2572" max="2572" width="11.75" style="1" customWidth="1"/>
    <col min="2573" max="2574" width="6.625" style="1" customWidth="1"/>
    <col min="2575" max="2575" width="7.75" style="1" customWidth="1"/>
    <col min="2576" max="2577" width="6.625" style="1" customWidth="1"/>
    <col min="2578" max="2578" width="5.375" style="1" customWidth="1"/>
    <col min="2579" max="2582" width="6" style="1" customWidth="1"/>
    <col min="2583" max="2583" width="6.625" style="1" customWidth="1"/>
    <col min="2584" max="2584" width="5.5" style="1" customWidth="1"/>
    <col min="2585" max="2585" width="5.375" style="1" customWidth="1"/>
    <col min="2586" max="2586" width="5.75" style="1" customWidth="1"/>
    <col min="2587" max="2587" width="6" style="1" customWidth="1"/>
    <col min="2588" max="2588" width="5.375" style="1" customWidth="1"/>
    <col min="2589" max="2589" width="6.625" style="1" customWidth="1"/>
    <col min="2590" max="2590" width="6.25" style="1" customWidth="1"/>
    <col min="2591" max="2591" width="4.375" style="1" customWidth="1"/>
    <col min="2592" max="2592" width="8" style="1" customWidth="1"/>
    <col min="2593" max="2593" width="7.25" style="1" customWidth="1"/>
    <col min="2594" max="2815" width="11.25" style="1"/>
    <col min="2816" max="2816" width="4.375" style="1" customWidth="1"/>
    <col min="2817" max="2817" width="8.5" style="1" customWidth="1"/>
    <col min="2818" max="2818" width="6" style="1" customWidth="1"/>
    <col min="2819" max="2819" width="8.5" style="1" customWidth="1"/>
    <col min="2820" max="2820" width="9" style="1" customWidth="1"/>
    <col min="2821" max="2821" width="8.75" style="1" customWidth="1"/>
    <col min="2822" max="2822" width="7.75" style="1" customWidth="1"/>
    <col min="2823" max="2823" width="6.5" style="1" customWidth="1"/>
    <col min="2824" max="2824" width="8.125" style="1" customWidth="1"/>
    <col min="2825" max="2825" width="6.625" style="1" customWidth="1"/>
    <col min="2826" max="2826" width="5.25" style="1" customWidth="1"/>
    <col min="2827" max="2827" width="6.625" style="1" customWidth="1"/>
    <col min="2828" max="2828" width="11.75" style="1" customWidth="1"/>
    <col min="2829" max="2830" width="6.625" style="1" customWidth="1"/>
    <col min="2831" max="2831" width="7.75" style="1" customWidth="1"/>
    <col min="2832" max="2833" width="6.625" style="1" customWidth="1"/>
    <col min="2834" max="2834" width="5.375" style="1" customWidth="1"/>
    <col min="2835" max="2838" width="6" style="1" customWidth="1"/>
    <col min="2839" max="2839" width="6.625" style="1" customWidth="1"/>
    <col min="2840" max="2840" width="5.5" style="1" customWidth="1"/>
    <col min="2841" max="2841" width="5.375" style="1" customWidth="1"/>
    <col min="2842" max="2842" width="5.75" style="1" customWidth="1"/>
    <col min="2843" max="2843" width="6" style="1" customWidth="1"/>
    <col min="2844" max="2844" width="5.375" style="1" customWidth="1"/>
    <col min="2845" max="2845" width="6.625" style="1" customWidth="1"/>
    <col min="2846" max="2846" width="6.25" style="1" customWidth="1"/>
    <col min="2847" max="2847" width="4.375" style="1" customWidth="1"/>
    <col min="2848" max="2848" width="8" style="1" customWidth="1"/>
    <col min="2849" max="2849" width="7.25" style="1" customWidth="1"/>
    <col min="2850" max="3071" width="11.25" style="1"/>
    <col min="3072" max="3072" width="4.375" style="1" customWidth="1"/>
    <col min="3073" max="3073" width="8.5" style="1" customWidth="1"/>
    <col min="3074" max="3074" width="6" style="1" customWidth="1"/>
    <col min="3075" max="3075" width="8.5" style="1" customWidth="1"/>
    <col min="3076" max="3076" width="9" style="1" customWidth="1"/>
    <col min="3077" max="3077" width="8.75" style="1" customWidth="1"/>
    <col min="3078" max="3078" width="7.75" style="1" customWidth="1"/>
    <col min="3079" max="3079" width="6.5" style="1" customWidth="1"/>
    <col min="3080" max="3080" width="8.125" style="1" customWidth="1"/>
    <col min="3081" max="3081" width="6.625" style="1" customWidth="1"/>
    <col min="3082" max="3082" width="5.25" style="1" customWidth="1"/>
    <col min="3083" max="3083" width="6.625" style="1" customWidth="1"/>
    <col min="3084" max="3084" width="11.75" style="1" customWidth="1"/>
    <col min="3085" max="3086" width="6.625" style="1" customWidth="1"/>
    <col min="3087" max="3087" width="7.75" style="1" customWidth="1"/>
    <col min="3088" max="3089" width="6.625" style="1" customWidth="1"/>
    <col min="3090" max="3090" width="5.375" style="1" customWidth="1"/>
    <col min="3091" max="3094" width="6" style="1" customWidth="1"/>
    <col min="3095" max="3095" width="6.625" style="1" customWidth="1"/>
    <col min="3096" max="3096" width="5.5" style="1" customWidth="1"/>
    <col min="3097" max="3097" width="5.375" style="1" customWidth="1"/>
    <col min="3098" max="3098" width="5.75" style="1" customWidth="1"/>
    <col min="3099" max="3099" width="6" style="1" customWidth="1"/>
    <col min="3100" max="3100" width="5.375" style="1" customWidth="1"/>
    <col min="3101" max="3101" width="6.625" style="1" customWidth="1"/>
    <col min="3102" max="3102" width="6.25" style="1" customWidth="1"/>
    <col min="3103" max="3103" width="4.375" style="1" customWidth="1"/>
    <col min="3104" max="3104" width="8" style="1" customWidth="1"/>
    <col min="3105" max="3105" width="7.25" style="1" customWidth="1"/>
    <col min="3106" max="3327" width="11.25" style="1"/>
    <col min="3328" max="3328" width="4.375" style="1" customWidth="1"/>
    <col min="3329" max="3329" width="8.5" style="1" customWidth="1"/>
    <col min="3330" max="3330" width="6" style="1" customWidth="1"/>
    <col min="3331" max="3331" width="8.5" style="1" customWidth="1"/>
    <col min="3332" max="3332" width="9" style="1" customWidth="1"/>
    <col min="3333" max="3333" width="8.75" style="1" customWidth="1"/>
    <col min="3334" max="3334" width="7.75" style="1" customWidth="1"/>
    <col min="3335" max="3335" width="6.5" style="1" customWidth="1"/>
    <col min="3336" max="3336" width="8.125" style="1" customWidth="1"/>
    <col min="3337" max="3337" width="6.625" style="1" customWidth="1"/>
    <col min="3338" max="3338" width="5.25" style="1" customWidth="1"/>
    <col min="3339" max="3339" width="6.625" style="1" customWidth="1"/>
    <col min="3340" max="3340" width="11.75" style="1" customWidth="1"/>
    <col min="3341" max="3342" width="6.625" style="1" customWidth="1"/>
    <col min="3343" max="3343" width="7.75" style="1" customWidth="1"/>
    <col min="3344" max="3345" width="6.625" style="1" customWidth="1"/>
    <col min="3346" max="3346" width="5.375" style="1" customWidth="1"/>
    <col min="3347" max="3350" width="6" style="1" customWidth="1"/>
    <col min="3351" max="3351" width="6.625" style="1" customWidth="1"/>
    <col min="3352" max="3352" width="5.5" style="1" customWidth="1"/>
    <col min="3353" max="3353" width="5.375" style="1" customWidth="1"/>
    <col min="3354" max="3354" width="5.75" style="1" customWidth="1"/>
    <col min="3355" max="3355" width="6" style="1" customWidth="1"/>
    <col min="3356" max="3356" width="5.375" style="1" customWidth="1"/>
    <col min="3357" max="3357" width="6.625" style="1" customWidth="1"/>
    <col min="3358" max="3358" width="6.25" style="1" customWidth="1"/>
    <col min="3359" max="3359" width="4.375" style="1" customWidth="1"/>
    <col min="3360" max="3360" width="8" style="1" customWidth="1"/>
    <col min="3361" max="3361" width="7.25" style="1" customWidth="1"/>
    <col min="3362" max="3583" width="11.25" style="1"/>
    <col min="3584" max="3584" width="4.375" style="1" customWidth="1"/>
    <col min="3585" max="3585" width="8.5" style="1" customWidth="1"/>
    <col min="3586" max="3586" width="6" style="1" customWidth="1"/>
    <col min="3587" max="3587" width="8.5" style="1" customWidth="1"/>
    <col min="3588" max="3588" width="9" style="1" customWidth="1"/>
    <col min="3589" max="3589" width="8.75" style="1" customWidth="1"/>
    <col min="3590" max="3590" width="7.75" style="1" customWidth="1"/>
    <col min="3591" max="3591" width="6.5" style="1" customWidth="1"/>
    <col min="3592" max="3592" width="8.125" style="1" customWidth="1"/>
    <col min="3593" max="3593" width="6.625" style="1" customWidth="1"/>
    <col min="3594" max="3594" width="5.25" style="1" customWidth="1"/>
    <col min="3595" max="3595" width="6.625" style="1" customWidth="1"/>
    <col min="3596" max="3596" width="11.75" style="1" customWidth="1"/>
    <col min="3597" max="3598" width="6.625" style="1" customWidth="1"/>
    <col min="3599" max="3599" width="7.75" style="1" customWidth="1"/>
    <col min="3600" max="3601" width="6.625" style="1" customWidth="1"/>
    <col min="3602" max="3602" width="5.375" style="1" customWidth="1"/>
    <col min="3603" max="3606" width="6" style="1" customWidth="1"/>
    <col min="3607" max="3607" width="6.625" style="1" customWidth="1"/>
    <col min="3608" max="3608" width="5.5" style="1" customWidth="1"/>
    <col min="3609" max="3609" width="5.375" style="1" customWidth="1"/>
    <col min="3610" max="3610" width="5.75" style="1" customWidth="1"/>
    <col min="3611" max="3611" width="6" style="1" customWidth="1"/>
    <col min="3612" max="3612" width="5.375" style="1" customWidth="1"/>
    <col min="3613" max="3613" width="6.625" style="1" customWidth="1"/>
    <col min="3614" max="3614" width="6.25" style="1" customWidth="1"/>
    <col min="3615" max="3615" width="4.375" style="1" customWidth="1"/>
    <col min="3616" max="3616" width="8" style="1" customWidth="1"/>
    <col min="3617" max="3617" width="7.25" style="1" customWidth="1"/>
    <col min="3618" max="3839" width="11.25" style="1"/>
    <col min="3840" max="3840" width="4.375" style="1" customWidth="1"/>
    <col min="3841" max="3841" width="8.5" style="1" customWidth="1"/>
    <col min="3842" max="3842" width="6" style="1" customWidth="1"/>
    <col min="3843" max="3843" width="8.5" style="1" customWidth="1"/>
    <col min="3844" max="3844" width="9" style="1" customWidth="1"/>
    <col min="3845" max="3845" width="8.75" style="1" customWidth="1"/>
    <col min="3846" max="3846" width="7.75" style="1" customWidth="1"/>
    <col min="3847" max="3847" width="6.5" style="1" customWidth="1"/>
    <col min="3848" max="3848" width="8.125" style="1" customWidth="1"/>
    <col min="3849" max="3849" width="6.625" style="1" customWidth="1"/>
    <col min="3850" max="3850" width="5.25" style="1" customWidth="1"/>
    <col min="3851" max="3851" width="6.625" style="1" customWidth="1"/>
    <col min="3852" max="3852" width="11.75" style="1" customWidth="1"/>
    <col min="3853" max="3854" width="6.625" style="1" customWidth="1"/>
    <col min="3855" max="3855" width="7.75" style="1" customWidth="1"/>
    <col min="3856" max="3857" width="6.625" style="1" customWidth="1"/>
    <col min="3858" max="3858" width="5.375" style="1" customWidth="1"/>
    <col min="3859" max="3862" width="6" style="1" customWidth="1"/>
    <col min="3863" max="3863" width="6.625" style="1" customWidth="1"/>
    <col min="3864" max="3864" width="5.5" style="1" customWidth="1"/>
    <col min="3865" max="3865" width="5.375" style="1" customWidth="1"/>
    <col min="3866" max="3866" width="5.75" style="1" customWidth="1"/>
    <col min="3867" max="3867" width="6" style="1" customWidth="1"/>
    <col min="3868" max="3868" width="5.375" style="1" customWidth="1"/>
    <col min="3869" max="3869" width="6.625" style="1" customWidth="1"/>
    <col min="3870" max="3870" width="6.25" style="1" customWidth="1"/>
    <col min="3871" max="3871" width="4.375" style="1" customWidth="1"/>
    <col min="3872" max="3872" width="8" style="1" customWidth="1"/>
    <col min="3873" max="3873" width="7.25" style="1" customWidth="1"/>
    <col min="3874" max="4095" width="11.25" style="1"/>
    <col min="4096" max="4096" width="4.375" style="1" customWidth="1"/>
    <col min="4097" max="4097" width="8.5" style="1" customWidth="1"/>
    <col min="4098" max="4098" width="6" style="1" customWidth="1"/>
    <col min="4099" max="4099" width="8.5" style="1" customWidth="1"/>
    <col min="4100" max="4100" width="9" style="1" customWidth="1"/>
    <col min="4101" max="4101" width="8.75" style="1" customWidth="1"/>
    <col min="4102" max="4102" width="7.75" style="1" customWidth="1"/>
    <col min="4103" max="4103" width="6.5" style="1" customWidth="1"/>
    <col min="4104" max="4104" width="8.125" style="1" customWidth="1"/>
    <col min="4105" max="4105" width="6.625" style="1" customWidth="1"/>
    <col min="4106" max="4106" width="5.25" style="1" customWidth="1"/>
    <col min="4107" max="4107" width="6.625" style="1" customWidth="1"/>
    <col min="4108" max="4108" width="11.75" style="1" customWidth="1"/>
    <col min="4109" max="4110" width="6.625" style="1" customWidth="1"/>
    <col min="4111" max="4111" width="7.75" style="1" customWidth="1"/>
    <col min="4112" max="4113" width="6.625" style="1" customWidth="1"/>
    <col min="4114" max="4114" width="5.375" style="1" customWidth="1"/>
    <col min="4115" max="4118" width="6" style="1" customWidth="1"/>
    <col min="4119" max="4119" width="6.625" style="1" customWidth="1"/>
    <col min="4120" max="4120" width="5.5" style="1" customWidth="1"/>
    <col min="4121" max="4121" width="5.375" style="1" customWidth="1"/>
    <col min="4122" max="4122" width="5.75" style="1" customWidth="1"/>
    <col min="4123" max="4123" width="6" style="1" customWidth="1"/>
    <col min="4124" max="4124" width="5.375" style="1" customWidth="1"/>
    <col min="4125" max="4125" width="6.625" style="1" customWidth="1"/>
    <col min="4126" max="4126" width="6.25" style="1" customWidth="1"/>
    <col min="4127" max="4127" width="4.375" style="1" customWidth="1"/>
    <col min="4128" max="4128" width="8" style="1" customWidth="1"/>
    <col min="4129" max="4129" width="7.25" style="1" customWidth="1"/>
    <col min="4130" max="4351" width="11.25" style="1"/>
    <col min="4352" max="4352" width="4.375" style="1" customWidth="1"/>
    <col min="4353" max="4353" width="8.5" style="1" customWidth="1"/>
    <col min="4354" max="4354" width="6" style="1" customWidth="1"/>
    <col min="4355" max="4355" width="8.5" style="1" customWidth="1"/>
    <col min="4356" max="4356" width="9" style="1" customWidth="1"/>
    <col min="4357" max="4357" width="8.75" style="1" customWidth="1"/>
    <col min="4358" max="4358" width="7.75" style="1" customWidth="1"/>
    <col min="4359" max="4359" width="6.5" style="1" customWidth="1"/>
    <col min="4360" max="4360" width="8.125" style="1" customWidth="1"/>
    <col min="4361" max="4361" width="6.625" style="1" customWidth="1"/>
    <col min="4362" max="4362" width="5.25" style="1" customWidth="1"/>
    <col min="4363" max="4363" width="6.625" style="1" customWidth="1"/>
    <col min="4364" max="4364" width="11.75" style="1" customWidth="1"/>
    <col min="4365" max="4366" width="6.625" style="1" customWidth="1"/>
    <col min="4367" max="4367" width="7.75" style="1" customWidth="1"/>
    <col min="4368" max="4369" width="6.625" style="1" customWidth="1"/>
    <col min="4370" max="4370" width="5.375" style="1" customWidth="1"/>
    <col min="4371" max="4374" width="6" style="1" customWidth="1"/>
    <col min="4375" max="4375" width="6.625" style="1" customWidth="1"/>
    <col min="4376" max="4376" width="5.5" style="1" customWidth="1"/>
    <col min="4377" max="4377" width="5.375" style="1" customWidth="1"/>
    <col min="4378" max="4378" width="5.75" style="1" customWidth="1"/>
    <col min="4379" max="4379" width="6" style="1" customWidth="1"/>
    <col min="4380" max="4380" width="5.375" style="1" customWidth="1"/>
    <col min="4381" max="4381" width="6.625" style="1" customWidth="1"/>
    <col min="4382" max="4382" width="6.25" style="1" customWidth="1"/>
    <col min="4383" max="4383" width="4.375" style="1" customWidth="1"/>
    <col min="4384" max="4384" width="8" style="1" customWidth="1"/>
    <col min="4385" max="4385" width="7.25" style="1" customWidth="1"/>
    <col min="4386" max="4607" width="11.25" style="1"/>
    <col min="4608" max="4608" width="4.375" style="1" customWidth="1"/>
    <col min="4609" max="4609" width="8.5" style="1" customWidth="1"/>
    <col min="4610" max="4610" width="6" style="1" customWidth="1"/>
    <col min="4611" max="4611" width="8.5" style="1" customWidth="1"/>
    <col min="4612" max="4612" width="9" style="1" customWidth="1"/>
    <col min="4613" max="4613" width="8.75" style="1" customWidth="1"/>
    <col min="4614" max="4614" width="7.75" style="1" customWidth="1"/>
    <col min="4615" max="4615" width="6.5" style="1" customWidth="1"/>
    <col min="4616" max="4616" width="8.125" style="1" customWidth="1"/>
    <col min="4617" max="4617" width="6.625" style="1" customWidth="1"/>
    <col min="4618" max="4618" width="5.25" style="1" customWidth="1"/>
    <col min="4619" max="4619" width="6.625" style="1" customWidth="1"/>
    <col min="4620" max="4620" width="11.75" style="1" customWidth="1"/>
    <col min="4621" max="4622" width="6.625" style="1" customWidth="1"/>
    <col min="4623" max="4623" width="7.75" style="1" customWidth="1"/>
    <col min="4624" max="4625" width="6.625" style="1" customWidth="1"/>
    <col min="4626" max="4626" width="5.375" style="1" customWidth="1"/>
    <col min="4627" max="4630" width="6" style="1" customWidth="1"/>
    <col min="4631" max="4631" width="6.625" style="1" customWidth="1"/>
    <col min="4632" max="4632" width="5.5" style="1" customWidth="1"/>
    <col min="4633" max="4633" width="5.375" style="1" customWidth="1"/>
    <col min="4634" max="4634" width="5.75" style="1" customWidth="1"/>
    <col min="4635" max="4635" width="6" style="1" customWidth="1"/>
    <col min="4636" max="4636" width="5.375" style="1" customWidth="1"/>
    <col min="4637" max="4637" width="6.625" style="1" customWidth="1"/>
    <col min="4638" max="4638" width="6.25" style="1" customWidth="1"/>
    <col min="4639" max="4639" width="4.375" style="1" customWidth="1"/>
    <col min="4640" max="4640" width="8" style="1" customWidth="1"/>
    <col min="4641" max="4641" width="7.25" style="1" customWidth="1"/>
    <col min="4642" max="4863" width="11.25" style="1"/>
    <col min="4864" max="4864" width="4.375" style="1" customWidth="1"/>
    <col min="4865" max="4865" width="8.5" style="1" customWidth="1"/>
    <col min="4866" max="4866" width="6" style="1" customWidth="1"/>
    <col min="4867" max="4867" width="8.5" style="1" customWidth="1"/>
    <col min="4868" max="4868" width="9" style="1" customWidth="1"/>
    <col min="4869" max="4869" width="8.75" style="1" customWidth="1"/>
    <col min="4870" max="4870" width="7.75" style="1" customWidth="1"/>
    <col min="4871" max="4871" width="6.5" style="1" customWidth="1"/>
    <col min="4872" max="4872" width="8.125" style="1" customWidth="1"/>
    <col min="4873" max="4873" width="6.625" style="1" customWidth="1"/>
    <col min="4874" max="4874" width="5.25" style="1" customWidth="1"/>
    <col min="4875" max="4875" width="6.625" style="1" customWidth="1"/>
    <col min="4876" max="4876" width="11.75" style="1" customWidth="1"/>
    <col min="4877" max="4878" width="6.625" style="1" customWidth="1"/>
    <col min="4879" max="4879" width="7.75" style="1" customWidth="1"/>
    <col min="4880" max="4881" width="6.625" style="1" customWidth="1"/>
    <col min="4882" max="4882" width="5.375" style="1" customWidth="1"/>
    <col min="4883" max="4886" width="6" style="1" customWidth="1"/>
    <col min="4887" max="4887" width="6.625" style="1" customWidth="1"/>
    <col min="4888" max="4888" width="5.5" style="1" customWidth="1"/>
    <col min="4889" max="4889" width="5.375" style="1" customWidth="1"/>
    <col min="4890" max="4890" width="5.75" style="1" customWidth="1"/>
    <col min="4891" max="4891" width="6" style="1" customWidth="1"/>
    <col min="4892" max="4892" width="5.375" style="1" customWidth="1"/>
    <col min="4893" max="4893" width="6.625" style="1" customWidth="1"/>
    <col min="4894" max="4894" width="6.25" style="1" customWidth="1"/>
    <col min="4895" max="4895" width="4.375" style="1" customWidth="1"/>
    <col min="4896" max="4896" width="8" style="1" customWidth="1"/>
    <col min="4897" max="4897" width="7.25" style="1" customWidth="1"/>
    <col min="4898" max="5119" width="11.25" style="1"/>
    <col min="5120" max="5120" width="4.375" style="1" customWidth="1"/>
    <col min="5121" max="5121" width="8.5" style="1" customWidth="1"/>
    <col min="5122" max="5122" width="6" style="1" customWidth="1"/>
    <col min="5123" max="5123" width="8.5" style="1" customWidth="1"/>
    <col min="5124" max="5124" width="9" style="1" customWidth="1"/>
    <col min="5125" max="5125" width="8.75" style="1" customWidth="1"/>
    <col min="5126" max="5126" width="7.75" style="1" customWidth="1"/>
    <col min="5127" max="5127" width="6.5" style="1" customWidth="1"/>
    <col min="5128" max="5128" width="8.125" style="1" customWidth="1"/>
    <col min="5129" max="5129" width="6.625" style="1" customWidth="1"/>
    <col min="5130" max="5130" width="5.25" style="1" customWidth="1"/>
    <col min="5131" max="5131" width="6.625" style="1" customWidth="1"/>
    <col min="5132" max="5132" width="11.75" style="1" customWidth="1"/>
    <col min="5133" max="5134" width="6.625" style="1" customWidth="1"/>
    <col min="5135" max="5135" width="7.75" style="1" customWidth="1"/>
    <col min="5136" max="5137" width="6.625" style="1" customWidth="1"/>
    <col min="5138" max="5138" width="5.375" style="1" customWidth="1"/>
    <col min="5139" max="5142" width="6" style="1" customWidth="1"/>
    <col min="5143" max="5143" width="6.625" style="1" customWidth="1"/>
    <col min="5144" max="5144" width="5.5" style="1" customWidth="1"/>
    <col min="5145" max="5145" width="5.375" style="1" customWidth="1"/>
    <col min="5146" max="5146" width="5.75" style="1" customWidth="1"/>
    <col min="5147" max="5147" width="6" style="1" customWidth="1"/>
    <col min="5148" max="5148" width="5.375" style="1" customWidth="1"/>
    <col min="5149" max="5149" width="6.625" style="1" customWidth="1"/>
    <col min="5150" max="5150" width="6.25" style="1" customWidth="1"/>
    <col min="5151" max="5151" width="4.375" style="1" customWidth="1"/>
    <col min="5152" max="5152" width="8" style="1" customWidth="1"/>
    <col min="5153" max="5153" width="7.25" style="1" customWidth="1"/>
    <col min="5154" max="5375" width="11.25" style="1"/>
    <col min="5376" max="5376" width="4.375" style="1" customWidth="1"/>
    <col min="5377" max="5377" width="8.5" style="1" customWidth="1"/>
    <col min="5378" max="5378" width="6" style="1" customWidth="1"/>
    <col min="5379" max="5379" width="8.5" style="1" customWidth="1"/>
    <col min="5380" max="5380" width="9" style="1" customWidth="1"/>
    <col min="5381" max="5381" width="8.75" style="1" customWidth="1"/>
    <col min="5382" max="5382" width="7.75" style="1" customWidth="1"/>
    <col min="5383" max="5383" width="6.5" style="1" customWidth="1"/>
    <col min="5384" max="5384" width="8.125" style="1" customWidth="1"/>
    <col min="5385" max="5385" width="6.625" style="1" customWidth="1"/>
    <col min="5386" max="5386" width="5.25" style="1" customWidth="1"/>
    <col min="5387" max="5387" width="6.625" style="1" customWidth="1"/>
    <col min="5388" max="5388" width="11.75" style="1" customWidth="1"/>
    <col min="5389" max="5390" width="6.625" style="1" customWidth="1"/>
    <col min="5391" max="5391" width="7.75" style="1" customWidth="1"/>
    <col min="5392" max="5393" width="6.625" style="1" customWidth="1"/>
    <col min="5394" max="5394" width="5.375" style="1" customWidth="1"/>
    <col min="5395" max="5398" width="6" style="1" customWidth="1"/>
    <col min="5399" max="5399" width="6.625" style="1" customWidth="1"/>
    <col min="5400" max="5400" width="5.5" style="1" customWidth="1"/>
    <col min="5401" max="5401" width="5.375" style="1" customWidth="1"/>
    <col min="5402" max="5402" width="5.75" style="1" customWidth="1"/>
    <col min="5403" max="5403" width="6" style="1" customWidth="1"/>
    <col min="5404" max="5404" width="5.375" style="1" customWidth="1"/>
    <col min="5405" max="5405" width="6.625" style="1" customWidth="1"/>
    <col min="5406" max="5406" width="6.25" style="1" customWidth="1"/>
    <col min="5407" max="5407" width="4.375" style="1" customWidth="1"/>
    <col min="5408" max="5408" width="8" style="1" customWidth="1"/>
    <col min="5409" max="5409" width="7.25" style="1" customWidth="1"/>
    <col min="5410" max="5631" width="11.25" style="1"/>
    <col min="5632" max="5632" width="4.375" style="1" customWidth="1"/>
    <col min="5633" max="5633" width="8.5" style="1" customWidth="1"/>
    <col min="5634" max="5634" width="6" style="1" customWidth="1"/>
    <col min="5635" max="5635" width="8.5" style="1" customWidth="1"/>
    <col min="5636" max="5636" width="9" style="1" customWidth="1"/>
    <col min="5637" max="5637" width="8.75" style="1" customWidth="1"/>
    <col min="5638" max="5638" width="7.75" style="1" customWidth="1"/>
    <col min="5639" max="5639" width="6.5" style="1" customWidth="1"/>
    <col min="5640" max="5640" width="8.125" style="1" customWidth="1"/>
    <col min="5641" max="5641" width="6.625" style="1" customWidth="1"/>
    <col min="5642" max="5642" width="5.25" style="1" customWidth="1"/>
    <col min="5643" max="5643" width="6.625" style="1" customWidth="1"/>
    <col min="5644" max="5644" width="11.75" style="1" customWidth="1"/>
    <col min="5645" max="5646" width="6.625" style="1" customWidth="1"/>
    <col min="5647" max="5647" width="7.75" style="1" customWidth="1"/>
    <col min="5648" max="5649" width="6.625" style="1" customWidth="1"/>
    <col min="5650" max="5650" width="5.375" style="1" customWidth="1"/>
    <col min="5651" max="5654" width="6" style="1" customWidth="1"/>
    <col min="5655" max="5655" width="6.625" style="1" customWidth="1"/>
    <col min="5656" max="5656" width="5.5" style="1" customWidth="1"/>
    <col min="5657" max="5657" width="5.375" style="1" customWidth="1"/>
    <col min="5658" max="5658" width="5.75" style="1" customWidth="1"/>
    <col min="5659" max="5659" width="6" style="1" customWidth="1"/>
    <col min="5660" max="5660" width="5.375" style="1" customWidth="1"/>
    <col min="5661" max="5661" width="6.625" style="1" customWidth="1"/>
    <col min="5662" max="5662" width="6.25" style="1" customWidth="1"/>
    <col min="5663" max="5663" width="4.375" style="1" customWidth="1"/>
    <col min="5664" max="5664" width="8" style="1" customWidth="1"/>
    <col min="5665" max="5665" width="7.25" style="1" customWidth="1"/>
    <col min="5666" max="5887" width="11.25" style="1"/>
    <col min="5888" max="5888" width="4.375" style="1" customWidth="1"/>
    <col min="5889" max="5889" width="8.5" style="1" customWidth="1"/>
    <col min="5890" max="5890" width="6" style="1" customWidth="1"/>
    <col min="5891" max="5891" width="8.5" style="1" customWidth="1"/>
    <col min="5892" max="5892" width="9" style="1" customWidth="1"/>
    <col min="5893" max="5893" width="8.75" style="1" customWidth="1"/>
    <col min="5894" max="5894" width="7.75" style="1" customWidth="1"/>
    <col min="5895" max="5895" width="6.5" style="1" customWidth="1"/>
    <col min="5896" max="5896" width="8.125" style="1" customWidth="1"/>
    <col min="5897" max="5897" width="6.625" style="1" customWidth="1"/>
    <col min="5898" max="5898" width="5.25" style="1" customWidth="1"/>
    <col min="5899" max="5899" width="6.625" style="1" customWidth="1"/>
    <col min="5900" max="5900" width="11.75" style="1" customWidth="1"/>
    <col min="5901" max="5902" width="6.625" style="1" customWidth="1"/>
    <col min="5903" max="5903" width="7.75" style="1" customWidth="1"/>
    <col min="5904" max="5905" width="6.625" style="1" customWidth="1"/>
    <col min="5906" max="5906" width="5.375" style="1" customWidth="1"/>
    <col min="5907" max="5910" width="6" style="1" customWidth="1"/>
    <col min="5911" max="5911" width="6.625" style="1" customWidth="1"/>
    <col min="5912" max="5912" width="5.5" style="1" customWidth="1"/>
    <col min="5913" max="5913" width="5.375" style="1" customWidth="1"/>
    <col min="5914" max="5914" width="5.75" style="1" customWidth="1"/>
    <col min="5915" max="5915" width="6" style="1" customWidth="1"/>
    <col min="5916" max="5916" width="5.375" style="1" customWidth="1"/>
    <col min="5917" max="5917" width="6.625" style="1" customWidth="1"/>
    <col min="5918" max="5918" width="6.25" style="1" customWidth="1"/>
    <col min="5919" max="5919" width="4.375" style="1" customWidth="1"/>
    <col min="5920" max="5920" width="8" style="1" customWidth="1"/>
    <col min="5921" max="5921" width="7.25" style="1" customWidth="1"/>
    <col min="5922" max="6143" width="11.25" style="1"/>
    <col min="6144" max="6144" width="4.375" style="1" customWidth="1"/>
    <col min="6145" max="6145" width="8.5" style="1" customWidth="1"/>
    <col min="6146" max="6146" width="6" style="1" customWidth="1"/>
    <col min="6147" max="6147" width="8.5" style="1" customWidth="1"/>
    <col min="6148" max="6148" width="9" style="1" customWidth="1"/>
    <col min="6149" max="6149" width="8.75" style="1" customWidth="1"/>
    <col min="6150" max="6150" width="7.75" style="1" customWidth="1"/>
    <col min="6151" max="6151" width="6.5" style="1" customWidth="1"/>
    <col min="6152" max="6152" width="8.125" style="1" customWidth="1"/>
    <col min="6153" max="6153" width="6.625" style="1" customWidth="1"/>
    <col min="6154" max="6154" width="5.25" style="1" customWidth="1"/>
    <col min="6155" max="6155" width="6.625" style="1" customWidth="1"/>
    <col min="6156" max="6156" width="11.75" style="1" customWidth="1"/>
    <col min="6157" max="6158" width="6.625" style="1" customWidth="1"/>
    <col min="6159" max="6159" width="7.75" style="1" customWidth="1"/>
    <col min="6160" max="6161" width="6.625" style="1" customWidth="1"/>
    <col min="6162" max="6162" width="5.375" style="1" customWidth="1"/>
    <col min="6163" max="6166" width="6" style="1" customWidth="1"/>
    <col min="6167" max="6167" width="6.625" style="1" customWidth="1"/>
    <col min="6168" max="6168" width="5.5" style="1" customWidth="1"/>
    <col min="6169" max="6169" width="5.375" style="1" customWidth="1"/>
    <col min="6170" max="6170" width="5.75" style="1" customWidth="1"/>
    <col min="6171" max="6171" width="6" style="1" customWidth="1"/>
    <col min="6172" max="6172" width="5.375" style="1" customWidth="1"/>
    <col min="6173" max="6173" width="6.625" style="1" customWidth="1"/>
    <col min="6174" max="6174" width="6.25" style="1" customWidth="1"/>
    <col min="6175" max="6175" width="4.375" style="1" customWidth="1"/>
    <col min="6176" max="6176" width="8" style="1" customWidth="1"/>
    <col min="6177" max="6177" width="7.25" style="1" customWidth="1"/>
    <col min="6178" max="6399" width="11.25" style="1"/>
    <col min="6400" max="6400" width="4.375" style="1" customWidth="1"/>
    <col min="6401" max="6401" width="8.5" style="1" customWidth="1"/>
    <col min="6402" max="6402" width="6" style="1" customWidth="1"/>
    <col min="6403" max="6403" width="8.5" style="1" customWidth="1"/>
    <col min="6404" max="6404" width="9" style="1" customWidth="1"/>
    <col min="6405" max="6405" width="8.75" style="1" customWidth="1"/>
    <col min="6406" max="6406" width="7.75" style="1" customWidth="1"/>
    <col min="6407" max="6407" width="6.5" style="1" customWidth="1"/>
    <col min="6408" max="6408" width="8.125" style="1" customWidth="1"/>
    <col min="6409" max="6409" width="6.625" style="1" customWidth="1"/>
    <col min="6410" max="6410" width="5.25" style="1" customWidth="1"/>
    <col min="6411" max="6411" width="6.625" style="1" customWidth="1"/>
    <col min="6412" max="6412" width="11.75" style="1" customWidth="1"/>
    <col min="6413" max="6414" width="6.625" style="1" customWidth="1"/>
    <col min="6415" max="6415" width="7.75" style="1" customWidth="1"/>
    <col min="6416" max="6417" width="6.625" style="1" customWidth="1"/>
    <col min="6418" max="6418" width="5.375" style="1" customWidth="1"/>
    <col min="6419" max="6422" width="6" style="1" customWidth="1"/>
    <col min="6423" max="6423" width="6.625" style="1" customWidth="1"/>
    <col min="6424" max="6424" width="5.5" style="1" customWidth="1"/>
    <col min="6425" max="6425" width="5.375" style="1" customWidth="1"/>
    <col min="6426" max="6426" width="5.75" style="1" customWidth="1"/>
    <col min="6427" max="6427" width="6" style="1" customWidth="1"/>
    <col min="6428" max="6428" width="5.375" style="1" customWidth="1"/>
    <col min="6429" max="6429" width="6.625" style="1" customWidth="1"/>
    <col min="6430" max="6430" width="6.25" style="1" customWidth="1"/>
    <col min="6431" max="6431" width="4.375" style="1" customWidth="1"/>
    <col min="6432" max="6432" width="8" style="1" customWidth="1"/>
    <col min="6433" max="6433" width="7.25" style="1" customWidth="1"/>
    <col min="6434" max="6655" width="11.25" style="1"/>
    <col min="6656" max="6656" width="4.375" style="1" customWidth="1"/>
    <col min="6657" max="6657" width="8.5" style="1" customWidth="1"/>
    <col min="6658" max="6658" width="6" style="1" customWidth="1"/>
    <col min="6659" max="6659" width="8.5" style="1" customWidth="1"/>
    <col min="6660" max="6660" width="9" style="1" customWidth="1"/>
    <col min="6661" max="6661" width="8.75" style="1" customWidth="1"/>
    <col min="6662" max="6662" width="7.75" style="1" customWidth="1"/>
    <col min="6663" max="6663" width="6.5" style="1" customWidth="1"/>
    <col min="6664" max="6664" width="8.125" style="1" customWidth="1"/>
    <col min="6665" max="6665" width="6.625" style="1" customWidth="1"/>
    <col min="6666" max="6666" width="5.25" style="1" customWidth="1"/>
    <col min="6667" max="6667" width="6.625" style="1" customWidth="1"/>
    <col min="6668" max="6668" width="11.75" style="1" customWidth="1"/>
    <col min="6669" max="6670" width="6.625" style="1" customWidth="1"/>
    <col min="6671" max="6671" width="7.75" style="1" customWidth="1"/>
    <col min="6672" max="6673" width="6.625" style="1" customWidth="1"/>
    <col min="6674" max="6674" width="5.375" style="1" customWidth="1"/>
    <col min="6675" max="6678" width="6" style="1" customWidth="1"/>
    <col min="6679" max="6679" width="6.625" style="1" customWidth="1"/>
    <col min="6680" max="6680" width="5.5" style="1" customWidth="1"/>
    <col min="6681" max="6681" width="5.375" style="1" customWidth="1"/>
    <col min="6682" max="6682" width="5.75" style="1" customWidth="1"/>
    <col min="6683" max="6683" width="6" style="1" customWidth="1"/>
    <col min="6684" max="6684" width="5.375" style="1" customWidth="1"/>
    <col min="6685" max="6685" width="6.625" style="1" customWidth="1"/>
    <col min="6686" max="6686" width="6.25" style="1" customWidth="1"/>
    <col min="6687" max="6687" width="4.375" style="1" customWidth="1"/>
    <col min="6688" max="6688" width="8" style="1" customWidth="1"/>
    <col min="6689" max="6689" width="7.25" style="1" customWidth="1"/>
    <col min="6690" max="6911" width="11.25" style="1"/>
    <col min="6912" max="6912" width="4.375" style="1" customWidth="1"/>
    <col min="6913" max="6913" width="8.5" style="1" customWidth="1"/>
    <col min="6914" max="6914" width="6" style="1" customWidth="1"/>
    <col min="6915" max="6915" width="8.5" style="1" customWidth="1"/>
    <col min="6916" max="6916" width="9" style="1" customWidth="1"/>
    <col min="6917" max="6917" width="8.75" style="1" customWidth="1"/>
    <col min="6918" max="6918" width="7.75" style="1" customWidth="1"/>
    <col min="6919" max="6919" width="6.5" style="1" customWidth="1"/>
    <col min="6920" max="6920" width="8.125" style="1" customWidth="1"/>
    <col min="6921" max="6921" width="6.625" style="1" customWidth="1"/>
    <col min="6922" max="6922" width="5.25" style="1" customWidth="1"/>
    <col min="6923" max="6923" width="6.625" style="1" customWidth="1"/>
    <col min="6924" max="6924" width="11.75" style="1" customWidth="1"/>
    <col min="6925" max="6926" width="6.625" style="1" customWidth="1"/>
    <col min="6927" max="6927" width="7.75" style="1" customWidth="1"/>
    <col min="6928" max="6929" width="6.625" style="1" customWidth="1"/>
    <col min="6930" max="6930" width="5.375" style="1" customWidth="1"/>
    <col min="6931" max="6934" width="6" style="1" customWidth="1"/>
    <col min="6935" max="6935" width="6.625" style="1" customWidth="1"/>
    <col min="6936" max="6936" width="5.5" style="1" customWidth="1"/>
    <col min="6937" max="6937" width="5.375" style="1" customWidth="1"/>
    <col min="6938" max="6938" width="5.75" style="1" customWidth="1"/>
    <col min="6939" max="6939" width="6" style="1" customWidth="1"/>
    <col min="6940" max="6940" width="5.375" style="1" customWidth="1"/>
    <col min="6941" max="6941" width="6.625" style="1" customWidth="1"/>
    <col min="6942" max="6942" width="6.25" style="1" customWidth="1"/>
    <col min="6943" max="6943" width="4.375" style="1" customWidth="1"/>
    <col min="6944" max="6944" width="8" style="1" customWidth="1"/>
    <col min="6945" max="6945" width="7.25" style="1" customWidth="1"/>
    <col min="6946" max="7167" width="11.25" style="1"/>
    <col min="7168" max="7168" width="4.375" style="1" customWidth="1"/>
    <col min="7169" max="7169" width="8.5" style="1" customWidth="1"/>
    <col min="7170" max="7170" width="6" style="1" customWidth="1"/>
    <col min="7171" max="7171" width="8.5" style="1" customWidth="1"/>
    <col min="7172" max="7172" width="9" style="1" customWidth="1"/>
    <col min="7173" max="7173" width="8.75" style="1" customWidth="1"/>
    <col min="7174" max="7174" width="7.75" style="1" customWidth="1"/>
    <col min="7175" max="7175" width="6.5" style="1" customWidth="1"/>
    <col min="7176" max="7176" width="8.125" style="1" customWidth="1"/>
    <col min="7177" max="7177" width="6.625" style="1" customWidth="1"/>
    <col min="7178" max="7178" width="5.25" style="1" customWidth="1"/>
    <col min="7179" max="7179" width="6.625" style="1" customWidth="1"/>
    <col min="7180" max="7180" width="11.75" style="1" customWidth="1"/>
    <col min="7181" max="7182" width="6.625" style="1" customWidth="1"/>
    <col min="7183" max="7183" width="7.75" style="1" customWidth="1"/>
    <col min="7184" max="7185" width="6.625" style="1" customWidth="1"/>
    <col min="7186" max="7186" width="5.375" style="1" customWidth="1"/>
    <col min="7187" max="7190" width="6" style="1" customWidth="1"/>
    <col min="7191" max="7191" width="6.625" style="1" customWidth="1"/>
    <col min="7192" max="7192" width="5.5" style="1" customWidth="1"/>
    <col min="7193" max="7193" width="5.375" style="1" customWidth="1"/>
    <col min="7194" max="7194" width="5.75" style="1" customWidth="1"/>
    <col min="7195" max="7195" width="6" style="1" customWidth="1"/>
    <col min="7196" max="7196" width="5.375" style="1" customWidth="1"/>
    <col min="7197" max="7197" width="6.625" style="1" customWidth="1"/>
    <col min="7198" max="7198" width="6.25" style="1" customWidth="1"/>
    <col min="7199" max="7199" width="4.375" style="1" customWidth="1"/>
    <col min="7200" max="7200" width="8" style="1" customWidth="1"/>
    <col min="7201" max="7201" width="7.25" style="1" customWidth="1"/>
    <col min="7202" max="7423" width="11.25" style="1"/>
    <col min="7424" max="7424" width="4.375" style="1" customWidth="1"/>
    <col min="7425" max="7425" width="8.5" style="1" customWidth="1"/>
    <col min="7426" max="7426" width="6" style="1" customWidth="1"/>
    <col min="7427" max="7427" width="8.5" style="1" customWidth="1"/>
    <col min="7428" max="7428" width="9" style="1" customWidth="1"/>
    <col min="7429" max="7429" width="8.75" style="1" customWidth="1"/>
    <col min="7430" max="7430" width="7.75" style="1" customWidth="1"/>
    <col min="7431" max="7431" width="6.5" style="1" customWidth="1"/>
    <col min="7432" max="7432" width="8.125" style="1" customWidth="1"/>
    <col min="7433" max="7433" width="6.625" style="1" customWidth="1"/>
    <col min="7434" max="7434" width="5.25" style="1" customWidth="1"/>
    <col min="7435" max="7435" width="6.625" style="1" customWidth="1"/>
    <col min="7436" max="7436" width="11.75" style="1" customWidth="1"/>
    <col min="7437" max="7438" width="6.625" style="1" customWidth="1"/>
    <col min="7439" max="7439" width="7.75" style="1" customWidth="1"/>
    <col min="7440" max="7441" width="6.625" style="1" customWidth="1"/>
    <col min="7442" max="7442" width="5.375" style="1" customWidth="1"/>
    <col min="7443" max="7446" width="6" style="1" customWidth="1"/>
    <col min="7447" max="7447" width="6.625" style="1" customWidth="1"/>
    <col min="7448" max="7448" width="5.5" style="1" customWidth="1"/>
    <col min="7449" max="7449" width="5.375" style="1" customWidth="1"/>
    <col min="7450" max="7450" width="5.75" style="1" customWidth="1"/>
    <col min="7451" max="7451" width="6" style="1" customWidth="1"/>
    <col min="7452" max="7452" width="5.375" style="1" customWidth="1"/>
    <col min="7453" max="7453" width="6.625" style="1" customWidth="1"/>
    <col min="7454" max="7454" width="6.25" style="1" customWidth="1"/>
    <col min="7455" max="7455" width="4.375" style="1" customWidth="1"/>
    <col min="7456" max="7456" width="8" style="1" customWidth="1"/>
    <col min="7457" max="7457" width="7.25" style="1" customWidth="1"/>
    <col min="7458" max="7679" width="11.25" style="1"/>
    <col min="7680" max="7680" width="4.375" style="1" customWidth="1"/>
    <col min="7681" max="7681" width="8.5" style="1" customWidth="1"/>
    <col min="7682" max="7682" width="6" style="1" customWidth="1"/>
    <col min="7683" max="7683" width="8.5" style="1" customWidth="1"/>
    <col min="7684" max="7684" width="9" style="1" customWidth="1"/>
    <col min="7685" max="7685" width="8.75" style="1" customWidth="1"/>
    <col min="7686" max="7686" width="7.75" style="1" customWidth="1"/>
    <col min="7687" max="7687" width="6.5" style="1" customWidth="1"/>
    <col min="7688" max="7688" width="8.125" style="1" customWidth="1"/>
    <col min="7689" max="7689" width="6.625" style="1" customWidth="1"/>
    <col min="7690" max="7690" width="5.25" style="1" customWidth="1"/>
    <col min="7691" max="7691" width="6.625" style="1" customWidth="1"/>
    <col min="7692" max="7692" width="11.75" style="1" customWidth="1"/>
    <col min="7693" max="7694" width="6.625" style="1" customWidth="1"/>
    <col min="7695" max="7695" width="7.75" style="1" customWidth="1"/>
    <col min="7696" max="7697" width="6.625" style="1" customWidth="1"/>
    <col min="7698" max="7698" width="5.375" style="1" customWidth="1"/>
    <col min="7699" max="7702" width="6" style="1" customWidth="1"/>
    <col min="7703" max="7703" width="6.625" style="1" customWidth="1"/>
    <col min="7704" max="7704" width="5.5" style="1" customWidth="1"/>
    <col min="7705" max="7705" width="5.375" style="1" customWidth="1"/>
    <col min="7706" max="7706" width="5.75" style="1" customWidth="1"/>
    <col min="7707" max="7707" width="6" style="1" customWidth="1"/>
    <col min="7708" max="7708" width="5.375" style="1" customWidth="1"/>
    <col min="7709" max="7709" width="6.625" style="1" customWidth="1"/>
    <col min="7710" max="7710" width="6.25" style="1" customWidth="1"/>
    <col min="7711" max="7711" width="4.375" style="1" customWidth="1"/>
    <col min="7712" max="7712" width="8" style="1" customWidth="1"/>
    <col min="7713" max="7713" width="7.25" style="1" customWidth="1"/>
    <col min="7714" max="7935" width="11.25" style="1"/>
    <col min="7936" max="7936" width="4.375" style="1" customWidth="1"/>
    <col min="7937" max="7937" width="8.5" style="1" customWidth="1"/>
    <col min="7938" max="7938" width="6" style="1" customWidth="1"/>
    <col min="7939" max="7939" width="8.5" style="1" customWidth="1"/>
    <col min="7940" max="7940" width="9" style="1" customWidth="1"/>
    <col min="7941" max="7941" width="8.75" style="1" customWidth="1"/>
    <col min="7942" max="7942" width="7.75" style="1" customWidth="1"/>
    <col min="7943" max="7943" width="6.5" style="1" customWidth="1"/>
    <col min="7944" max="7944" width="8.125" style="1" customWidth="1"/>
    <col min="7945" max="7945" width="6.625" style="1" customWidth="1"/>
    <col min="7946" max="7946" width="5.25" style="1" customWidth="1"/>
    <col min="7947" max="7947" width="6.625" style="1" customWidth="1"/>
    <col min="7948" max="7948" width="11.75" style="1" customWidth="1"/>
    <col min="7949" max="7950" width="6.625" style="1" customWidth="1"/>
    <col min="7951" max="7951" width="7.75" style="1" customWidth="1"/>
    <col min="7952" max="7953" width="6.625" style="1" customWidth="1"/>
    <col min="7954" max="7954" width="5.375" style="1" customWidth="1"/>
    <col min="7955" max="7958" width="6" style="1" customWidth="1"/>
    <col min="7959" max="7959" width="6.625" style="1" customWidth="1"/>
    <col min="7960" max="7960" width="5.5" style="1" customWidth="1"/>
    <col min="7961" max="7961" width="5.375" style="1" customWidth="1"/>
    <col min="7962" max="7962" width="5.75" style="1" customWidth="1"/>
    <col min="7963" max="7963" width="6" style="1" customWidth="1"/>
    <col min="7964" max="7964" width="5.375" style="1" customWidth="1"/>
    <col min="7965" max="7965" width="6.625" style="1" customWidth="1"/>
    <col min="7966" max="7966" width="6.25" style="1" customWidth="1"/>
    <col min="7967" max="7967" width="4.375" style="1" customWidth="1"/>
    <col min="7968" max="7968" width="8" style="1" customWidth="1"/>
    <col min="7969" max="7969" width="7.25" style="1" customWidth="1"/>
    <col min="7970" max="8191" width="11.25" style="1"/>
    <col min="8192" max="8192" width="4.375" style="1" customWidth="1"/>
    <col min="8193" max="8193" width="8.5" style="1" customWidth="1"/>
    <col min="8194" max="8194" width="6" style="1" customWidth="1"/>
    <col min="8195" max="8195" width="8.5" style="1" customWidth="1"/>
    <col min="8196" max="8196" width="9" style="1" customWidth="1"/>
    <col min="8197" max="8197" width="8.75" style="1" customWidth="1"/>
    <col min="8198" max="8198" width="7.75" style="1" customWidth="1"/>
    <col min="8199" max="8199" width="6.5" style="1" customWidth="1"/>
    <col min="8200" max="8200" width="8.125" style="1" customWidth="1"/>
    <col min="8201" max="8201" width="6.625" style="1" customWidth="1"/>
    <col min="8202" max="8202" width="5.25" style="1" customWidth="1"/>
    <col min="8203" max="8203" width="6.625" style="1" customWidth="1"/>
    <col min="8204" max="8204" width="11.75" style="1" customWidth="1"/>
    <col min="8205" max="8206" width="6.625" style="1" customWidth="1"/>
    <col min="8207" max="8207" width="7.75" style="1" customWidth="1"/>
    <col min="8208" max="8209" width="6.625" style="1" customWidth="1"/>
    <col min="8210" max="8210" width="5.375" style="1" customWidth="1"/>
    <col min="8211" max="8214" width="6" style="1" customWidth="1"/>
    <col min="8215" max="8215" width="6.625" style="1" customWidth="1"/>
    <col min="8216" max="8216" width="5.5" style="1" customWidth="1"/>
    <col min="8217" max="8217" width="5.375" style="1" customWidth="1"/>
    <col min="8218" max="8218" width="5.75" style="1" customWidth="1"/>
    <col min="8219" max="8219" width="6" style="1" customWidth="1"/>
    <col min="8220" max="8220" width="5.375" style="1" customWidth="1"/>
    <col min="8221" max="8221" width="6.625" style="1" customWidth="1"/>
    <col min="8222" max="8222" width="6.25" style="1" customWidth="1"/>
    <col min="8223" max="8223" width="4.375" style="1" customWidth="1"/>
    <col min="8224" max="8224" width="8" style="1" customWidth="1"/>
    <col min="8225" max="8225" width="7.25" style="1" customWidth="1"/>
    <col min="8226" max="8447" width="11.25" style="1"/>
    <col min="8448" max="8448" width="4.375" style="1" customWidth="1"/>
    <col min="8449" max="8449" width="8.5" style="1" customWidth="1"/>
    <col min="8450" max="8450" width="6" style="1" customWidth="1"/>
    <col min="8451" max="8451" width="8.5" style="1" customWidth="1"/>
    <col min="8452" max="8452" width="9" style="1" customWidth="1"/>
    <col min="8453" max="8453" width="8.75" style="1" customWidth="1"/>
    <col min="8454" max="8454" width="7.75" style="1" customWidth="1"/>
    <col min="8455" max="8455" width="6.5" style="1" customWidth="1"/>
    <col min="8456" max="8456" width="8.125" style="1" customWidth="1"/>
    <col min="8457" max="8457" width="6.625" style="1" customWidth="1"/>
    <col min="8458" max="8458" width="5.25" style="1" customWidth="1"/>
    <col min="8459" max="8459" width="6.625" style="1" customWidth="1"/>
    <col min="8460" max="8460" width="11.75" style="1" customWidth="1"/>
    <col min="8461" max="8462" width="6.625" style="1" customWidth="1"/>
    <col min="8463" max="8463" width="7.75" style="1" customWidth="1"/>
    <col min="8464" max="8465" width="6.625" style="1" customWidth="1"/>
    <col min="8466" max="8466" width="5.375" style="1" customWidth="1"/>
    <col min="8467" max="8470" width="6" style="1" customWidth="1"/>
    <col min="8471" max="8471" width="6.625" style="1" customWidth="1"/>
    <col min="8472" max="8472" width="5.5" style="1" customWidth="1"/>
    <col min="8473" max="8473" width="5.375" style="1" customWidth="1"/>
    <col min="8474" max="8474" width="5.75" style="1" customWidth="1"/>
    <col min="8475" max="8475" width="6" style="1" customWidth="1"/>
    <col min="8476" max="8476" width="5.375" style="1" customWidth="1"/>
    <col min="8477" max="8477" width="6.625" style="1" customWidth="1"/>
    <col min="8478" max="8478" width="6.25" style="1" customWidth="1"/>
    <col min="8479" max="8479" width="4.375" style="1" customWidth="1"/>
    <col min="8480" max="8480" width="8" style="1" customWidth="1"/>
    <col min="8481" max="8481" width="7.25" style="1" customWidth="1"/>
    <col min="8482" max="8703" width="11.25" style="1"/>
    <col min="8704" max="8704" width="4.375" style="1" customWidth="1"/>
    <col min="8705" max="8705" width="8.5" style="1" customWidth="1"/>
    <col min="8706" max="8706" width="6" style="1" customWidth="1"/>
    <col min="8707" max="8707" width="8.5" style="1" customWidth="1"/>
    <col min="8708" max="8708" width="9" style="1" customWidth="1"/>
    <col min="8709" max="8709" width="8.75" style="1" customWidth="1"/>
    <col min="8710" max="8710" width="7.75" style="1" customWidth="1"/>
    <col min="8711" max="8711" width="6.5" style="1" customWidth="1"/>
    <col min="8712" max="8712" width="8.125" style="1" customWidth="1"/>
    <col min="8713" max="8713" width="6.625" style="1" customWidth="1"/>
    <col min="8714" max="8714" width="5.25" style="1" customWidth="1"/>
    <col min="8715" max="8715" width="6.625" style="1" customWidth="1"/>
    <col min="8716" max="8716" width="11.75" style="1" customWidth="1"/>
    <col min="8717" max="8718" width="6.625" style="1" customWidth="1"/>
    <col min="8719" max="8719" width="7.75" style="1" customWidth="1"/>
    <col min="8720" max="8721" width="6.625" style="1" customWidth="1"/>
    <col min="8722" max="8722" width="5.375" style="1" customWidth="1"/>
    <col min="8723" max="8726" width="6" style="1" customWidth="1"/>
    <col min="8727" max="8727" width="6.625" style="1" customWidth="1"/>
    <col min="8728" max="8728" width="5.5" style="1" customWidth="1"/>
    <col min="8729" max="8729" width="5.375" style="1" customWidth="1"/>
    <col min="8730" max="8730" width="5.75" style="1" customWidth="1"/>
    <col min="8731" max="8731" width="6" style="1" customWidth="1"/>
    <col min="8732" max="8732" width="5.375" style="1" customWidth="1"/>
    <col min="8733" max="8733" width="6.625" style="1" customWidth="1"/>
    <col min="8734" max="8734" width="6.25" style="1" customWidth="1"/>
    <col min="8735" max="8735" width="4.375" style="1" customWidth="1"/>
    <col min="8736" max="8736" width="8" style="1" customWidth="1"/>
    <col min="8737" max="8737" width="7.25" style="1" customWidth="1"/>
    <col min="8738" max="8959" width="11.25" style="1"/>
    <col min="8960" max="8960" width="4.375" style="1" customWidth="1"/>
    <col min="8961" max="8961" width="8.5" style="1" customWidth="1"/>
    <col min="8962" max="8962" width="6" style="1" customWidth="1"/>
    <col min="8963" max="8963" width="8.5" style="1" customWidth="1"/>
    <col min="8964" max="8964" width="9" style="1" customWidth="1"/>
    <col min="8965" max="8965" width="8.75" style="1" customWidth="1"/>
    <col min="8966" max="8966" width="7.75" style="1" customWidth="1"/>
    <col min="8967" max="8967" width="6.5" style="1" customWidth="1"/>
    <col min="8968" max="8968" width="8.125" style="1" customWidth="1"/>
    <col min="8969" max="8969" width="6.625" style="1" customWidth="1"/>
    <col min="8970" max="8970" width="5.25" style="1" customWidth="1"/>
    <col min="8971" max="8971" width="6.625" style="1" customWidth="1"/>
    <col min="8972" max="8972" width="11.75" style="1" customWidth="1"/>
    <col min="8973" max="8974" width="6.625" style="1" customWidth="1"/>
    <col min="8975" max="8975" width="7.75" style="1" customWidth="1"/>
    <col min="8976" max="8977" width="6.625" style="1" customWidth="1"/>
    <col min="8978" max="8978" width="5.375" style="1" customWidth="1"/>
    <col min="8979" max="8982" width="6" style="1" customWidth="1"/>
    <col min="8983" max="8983" width="6.625" style="1" customWidth="1"/>
    <col min="8984" max="8984" width="5.5" style="1" customWidth="1"/>
    <col min="8985" max="8985" width="5.375" style="1" customWidth="1"/>
    <col min="8986" max="8986" width="5.75" style="1" customWidth="1"/>
    <col min="8987" max="8987" width="6" style="1" customWidth="1"/>
    <col min="8988" max="8988" width="5.375" style="1" customWidth="1"/>
    <col min="8989" max="8989" width="6.625" style="1" customWidth="1"/>
    <col min="8990" max="8990" width="6.25" style="1" customWidth="1"/>
    <col min="8991" max="8991" width="4.375" style="1" customWidth="1"/>
    <col min="8992" max="8992" width="8" style="1" customWidth="1"/>
    <col min="8993" max="8993" width="7.25" style="1" customWidth="1"/>
    <col min="8994" max="9215" width="11.25" style="1"/>
    <col min="9216" max="9216" width="4.375" style="1" customWidth="1"/>
    <col min="9217" max="9217" width="8.5" style="1" customWidth="1"/>
    <col min="9218" max="9218" width="6" style="1" customWidth="1"/>
    <col min="9219" max="9219" width="8.5" style="1" customWidth="1"/>
    <col min="9220" max="9220" width="9" style="1" customWidth="1"/>
    <col min="9221" max="9221" width="8.75" style="1" customWidth="1"/>
    <col min="9222" max="9222" width="7.75" style="1" customWidth="1"/>
    <col min="9223" max="9223" width="6.5" style="1" customWidth="1"/>
    <col min="9224" max="9224" width="8.125" style="1" customWidth="1"/>
    <col min="9225" max="9225" width="6.625" style="1" customWidth="1"/>
    <col min="9226" max="9226" width="5.25" style="1" customWidth="1"/>
    <col min="9227" max="9227" width="6.625" style="1" customWidth="1"/>
    <col min="9228" max="9228" width="11.75" style="1" customWidth="1"/>
    <col min="9229" max="9230" width="6.625" style="1" customWidth="1"/>
    <col min="9231" max="9231" width="7.75" style="1" customWidth="1"/>
    <col min="9232" max="9233" width="6.625" style="1" customWidth="1"/>
    <col min="9234" max="9234" width="5.375" style="1" customWidth="1"/>
    <col min="9235" max="9238" width="6" style="1" customWidth="1"/>
    <col min="9239" max="9239" width="6.625" style="1" customWidth="1"/>
    <col min="9240" max="9240" width="5.5" style="1" customWidth="1"/>
    <col min="9241" max="9241" width="5.375" style="1" customWidth="1"/>
    <col min="9242" max="9242" width="5.75" style="1" customWidth="1"/>
    <col min="9243" max="9243" width="6" style="1" customWidth="1"/>
    <col min="9244" max="9244" width="5.375" style="1" customWidth="1"/>
    <col min="9245" max="9245" width="6.625" style="1" customWidth="1"/>
    <col min="9246" max="9246" width="6.25" style="1" customWidth="1"/>
    <col min="9247" max="9247" width="4.375" style="1" customWidth="1"/>
    <col min="9248" max="9248" width="8" style="1" customWidth="1"/>
    <col min="9249" max="9249" width="7.25" style="1" customWidth="1"/>
    <col min="9250" max="9471" width="11.25" style="1"/>
    <col min="9472" max="9472" width="4.375" style="1" customWidth="1"/>
    <col min="9473" max="9473" width="8.5" style="1" customWidth="1"/>
    <col min="9474" max="9474" width="6" style="1" customWidth="1"/>
    <col min="9475" max="9475" width="8.5" style="1" customWidth="1"/>
    <col min="9476" max="9476" width="9" style="1" customWidth="1"/>
    <col min="9477" max="9477" width="8.75" style="1" customWidth="1"/>
    <col min="9478" max="9478" width="7.75" style="1" customWidth="1"/>
    <col min="9479" max="9479" width="6.5" style="1" customWidth="1"/>
    <col min="9480" max="9480" width="8.125" style="1" customWidth="1"/>
    <col min="9481" max="9481" width="6.625" style="1" customWidth="1"/>
    <col min="9482" max="9482" width="5.25" style="1" customWidth="1"/>
    <col min="9483" max="9483" width="6.625" style="1" customWidth="1"/>
    <col min="9484" max="9484" width="11.75" style="1" customWidth="1"/>
    <col min="9485" max="9486" width="6.625" style="1" customWidth="1"/>
    <col min="9487" max="9487" width="7.75" style="1" customWidth="1"/>
    <col min="9488" max="9489" width="6.625" style="1" customWidth="1"/>
    <col min="9490" max="9490" width="5.375" style="1" customWidth="1"/>
    <col min="9491" max="9494" width="6" style="1" customWidth="1"/>
    <col min="9495" max="9495" width="6.625" style="1" customWidth="1"/>
    <col min="9496" max="9496" width="5.5" style="1" customWidth="1"/>
    <col min="9497" max="9497" width="5.375" style="1" customWidth="1"/>
    <col min="9498" max="9498" width="5.75" style="1" customWidth="1"/>
    <col min="9499" max="9499" width="6" style="1" customWidth="1"/>
    <col min="9500" max="9500" width="5.375" style="1" customWidth="1"/>
    <col min="9501" max="9501" width="6.625" style="1" customWidth="1"/>
    <col min="9502" max="9502" width="6.25" style="1" customWidth="1"/>
    <col min="9503" max="9503" width="4.375" style="1" customWidth="1"/>
    <col min="9504" max="9504" width="8" style="1" customWidth="1"/>
    <col min="9505" max="9505" width="7.25" style="1" customWidth="1"/>
    <col min="9506" max="9727" width="11.25" style="1"/>
    <col min="9728" max="9728" width="4.375" style="1" customWidth="1"/>
    <col min="9729" max="9729" width="8.5" style="1" customWidth="1"/>
    <col min="9730" max="9730" width="6" style="1" customWidth="1"/>
    <col min="9731" max="9731" width="8.5" style="1" customWidth="1"/>
    <col min="9732" max="9732" width="9" style="1" customWidth="1"/>
    <col min="9733" max="9733" width="8.75" style="1" customWidth="1"/>
    <col min="9734" max="9734" width="7.75" style="1" customWidth="1"/>
    <col min="9735" max="9735" width="6.5" style="1" customWidth="1"/>
    <col min="9736" max="9736" width="8.125" style="1" customWidth="1"/>
    <col min="9737" max="9737" width="6.625" style="1" customWidth="1"/>
    <col min="9738" max="9738" width="5.25" style="1" customWidth="1"/>
    <col min="9739" max="9739" width="6.625" style="1" customWidth="1"/>
    <col min="9740" max="9740" width="11.75" style="1" customWidth="1"/>
    <col min="9741" max="9742" width="6.625" style="1" customWidth="1"/>
    <col min="9743" max="9743" width="7.75" style="1" customWidth="1"/>
    <col min="9744" max="9745" width="6.625" style="1" customWidth="1"/>
    <col min="9746" max="9746" width="5.375" style="1" customWidth="1"/>
    <col min="9747" max="9750" width="6" style="1" customWidth="1"/>
    <col min="9751" max="9751" width="6.625" style="1" customWidth="1"/>
    <col min="9752" max="9752" width="5.5" style="1" customWidth="1"/>
    <col min="9753" max="9753" width="5.375" style="1" customWidth="1"/>
    <col min="9754" max="9754" width="5.75" style="1" customWidth="1"/>
    <col min="9755" max="9755" width="6" style="1" customWidth="1"/>
    <col min="9756" max="9756" width="5.375" style="1" customWidth="1"/>
    <col min="9757" max="9757" width="6.625" style="1" customWidth="1"/>
    <col min="9758" max="9758" width="6.25" style="1" customWidth="1"/>
    <col min="9759" max="9759" width="4.375" style="1" customWidth="1"/>
    <col min="9760" max="9760" width="8" style="1" customWidth="1"/>
    <col min="9761" max="9761" width="7.25" style="1" customWidth="1"/>
    <col min="9762" max="9983" width="11.25" style="1"/>
    <col min="9984" max="9984" width="4.375" style="1" customWidth="1"/>
    <col min="9985" max="9985" width="8.5" style="1" customWidth="1"/>
    <col min="9986" max="9986" width="6" style="1" customWidth="1"/>
    <col min="9987" max="9987" width="8.5" style="1" customWidth="1"/>
    <col min="9988" max="9988" width="9" style="1" customWidth="1"/>
    <col min="9989" max="9989" width="8.75" style="1" customWidth="1"/>
    <col min="9990" max="9990" width="7.75" style="1" customWidth="1"/>
    <col min="9991" max="9991" width="6.5" style="1" customWidth="1"/>
    <col min="9992" max="9992" width="8.125" style="1" customWidth="1"/>
    <col min="9993" max="9993" width="6.625" style="1" customWidth="1"/>
    <col min="9994" max="9994" width="5.25" style="1" customWidth="1"/>
    <col min="9995" max="9995" width="6.625" style="1" customWidth="1"/>
    <col min="9996" max="9996" width="11.75" style="1" customWidth="1"/>
    <col min="9997" max="9998" width="6.625" style="1" customWidth="1"/>
    <col min="9999" max="9999" width="7.75" style="1" customWidth="1"/>
    <col min="10000" max="10001" width="6.625" style="1" customWidth="1"/>
    <col min="10002" max="10002" width="5.375" style="1" customWidth="1"/>
    <col min="10003" max="10006" width="6" style="1" customWidth="1"/>
    <col min="10007" max="10007" width="6.625" style="1" customWidth="1"/>
    <col min="10008" max="10008" width="5.5" style="1" customWidth="1"/>
    <col min="10009" max="10009" width="5.375" style="1" customWidth="1"/>
    <col min="10010" max="10010" width="5.75" style="1" customWidth="1"/>
    <col min="10011" max="10011" width="6" style="1" customWidth="1"/>
    <col min="10012" max="10012" width="5.375" style="1" customWidth="1"/>
    <col min="10013" max="10013" width="6.625" style="1" customWidth="1"/>
    <col min="10014" max="10014" width="6.25" style="1" customWidth="1"/>
    <col min="10015" max="10015" width="4.375" style="1" customWidth="1"/>
    <col min="10016" max="10016" width="8" style="1" customWidth="1"/>
    <col min="10017" max="10017" width="7.25" style="1" customWidth="1"/>
    <col min="10018" max="10239" width="11.25" style="1"/>
    <col min="10240" max="10240" width="4.375" style="1" customWidth="1"/>
    <col min="10241" max="10241" width="8.5" style="1" customWidth="1"/>
    <col min="10242" max="10242" width="6" style="1" customWidth="1"/>
    <col min="10243" max="10243" width="8.5" style="1" customWidth="1"/>
    <col min="10244" max="10244" width="9" style="1" customWidth="1"/>
    <col min="10245" max="10245" width="8.75" style="1" customWidth="1"/>
    <col min="10246" max="10246" width="7.75" style="1" customWidth="1"/>
    <col min="10247" max="10247" width="6.5" style="1" customWidth="1"/>
    <col min="10248" max="10248" width="8.125" style="1" customWidth="1"/>
    <col min="10249" max="10249" width="6.625" style="1" customWidth="1"/>
    <col min="10250" max="10250" width="5.25" style="1" customWidth="1"/>
    <col min="10251" max="10251" width="6.625" style="1" customWidth="1"/>
    <col min="10252" max="10252" width="11.75" style="1" customWidth="1"/>
    <col min="10253" max="10254" width="6.625" style="1" customWidth="1"/>
    <col min="10255" max="10255" width="7.75" style="1" customWidth="1"/>
    <col min="10256" max="10257" width="6.625" style="1" customWidth="1"/>
    <col min="10258" max="10258" width="5.375" style="1" customWidth="1"/>
    <col min="10259" max="10262" width="6" style="1" customWidth="1"/>
    <col min="10263" max="10263" width="6.625" style="1" customWidth="1"/>
    <col min="10264" max="10264" width="5.5" style="1" customWidth="1"/>
    <col min="10265" max="10265" width="5.375" style="1" customWidth="1"/>
    <col min="10266" max="10266" width="5.75" style="1" customWidth="1"/>
    <col min="10267" max="10267" width="6" style="1" customWidth="1"/>
    <col min="10268" max="10268" width="5.375" style="1" customWidth="1"/>
    <col min="10269" max="10269" width="6.625" style="1" customWidth="1"/>
    <col min="10270" max="10270" width="6.25" style="1" customWidth="1"/>
    <col min="10271" max="10271" width="4.375" style="1" customWidth="1"/>
    <col min="10272" max="10272" width="8" style="1" customWidth="1"/>
    <col min="10273" max="10273" width="7.25" style="1" customWidth="1"/>
    <col min="10274" max="10495" width="11.25" style="1"/>
    <col min="10496" max="10496" width="4.375" style="1" customWidth="1"/>
    <col min="10497" max="10497" width="8.5" style="1" customWidth="1"/>
    <col min="10498" max="10498" width="6" style="1" customWidth="1"/>
    <col min="10499" max="10499" width="8.5" style="1" customWidth="1"/>
    <col min="10500" max="10500" width="9" style="1" customWidth="1"/>
    <col min="10501" max="10501" width="8.75" style="1" customWidth="1"/>
    <col min="10502" max="10502" width="7.75" style="1" customWidth="1"/>
    <col min="10503" max="10503" width="6.5" style="1" customWidth="1"/>
    <col min="10504" max="10504" width="8.125" style="1" customWidth="1"/>
    <col min="10505" max="10505" width="6.625" style="1" customWidth="1"/>
    <col min="10506" max="10506" width="5.25" style="1" customWidth="1"/>
    <col min="10507" max="10507" width="6.625" style="1" customWidth="1"/>
    <col min="10508" max="10508" width="11.75" style="1" customWidth="1"/>
    <col min="10509" max="10510" width="6.625" style="1" customWidth="1"/>
    <col min="10511" max="10511" width="7.75" style="1" customWidth="1"/>
    <col min="10512" max="10513" width="6.625" style="1" customWidth="1"/>
    <col min="10514" max="10514" width="5.375" style="1" customWidth="1"/>
    <col min="10515" max="10518" width="6" style="1" customWidth="1"/>
    <col min="10519" max="10519" width="6.625" style="1" customWidth="1"/>
    <col min="10520" max="10520" width="5.5" style="1" customWidth="1"/>
    <col min="10521" max="10521" width="5.375" style="1" customWidth="1"/>
    <col min="10522" max="10522" width="5.75" style="1" customWidth="1"/>
    <col min="10523" max="10523" width="6" style="1" customWidth="1"/>
    <col min="10524" max="10524" width="5.375" style="1" customWidth="1"/>
    <col min="10525" max="10525" width="6.625" style="1" customWidth="1"/>
    <col min="10526" max="10526" width="6.25" style="1" customWidth="1"/>
    <col min="10527" max="10527" width="4.375" style="1" customWidth="1"/>
    <col min="10528" max="10528" width="8" style="1" customWidth="1"/>
    <col min="10529" max="10529" width="7.25" style="1" customWidth="1"/>
    <col min="10530" max="10751" width="11.25" style="1"/>
    <col min="10752" max="10752" width="4.375" style="1" customWidth="1"/>
    <col min="10753" max="10753" width="8.5" style="1" customWidth="1"/>
    <col min="10754" max="10754" width="6" style="1" customWidth="1"/>
    <col min="10755" max="10755" width="8.5" style="1" customWidth="1"/>
    <col min="10756" max="10756" width="9" style="1" customWidth="1"/>
    <col min="10757" max="10757" width="8.75" style="1" customWidth="1"/>
    <col min="10758" max="10758" width="7.75" style="1" customWidth="1"/>
    <col min="10759" max="10759" width="6.5" style="1" customWidth="1"/>
    <col min="10760" max="10760" width="8.125" style="1" customWidth="1"/>
    <col min="10761" max="10761" width="6.625" style="1" customWidth="1"/>
    <col min="10762" max="10762" width="5.25" style="1" customWidth="1"/>
    <col min="10763" max="10763" width="6.625" style="1" customWidth="1"/>
    <col min="10764" max="10764" width="11.75" style="1" customWidth="1"/>
    <col min="10765" max="10766" width="6.625" style="1" customWidth="1"/>
    <col min="10767" max="10767" width="7.75" style="1" customWidth="1"/>
    <col min="10768" max="10769" width="6.625" style="1" customWidth="1"/>
    <col min="10770" max="10770" width="5.375" style="1" customWidth="1"/>
    <col min="10771" max="10774" width="6" style="1" customWidth="1"/>
    <col min="10775" max="10775" width="6.625" style="1" customWidth="1"/>
    <col min="10776" max="10776" width="5.5" style="1" customWidth="1"/>
    <col min="10777" max="10777" width="5.375" style="1" customWidth="1"/>
    <col min="10778" max="10778" width="5.75" style="1" customWidth="1"/>
    <col min="10779" max="10779" width="6" style="1" customWidth="1"/>
    <col min="10780" max="10780" width="5.375" style="1" customWidth="1"/>
    <col min="10781" max="10781" width="6.625" style="1" customWidth="1"/>
    <col min="10782" max="10782" width="6.25" style="1" customWidth="1"/>
    <col min="10783" max="10783" width="4.375" style="1" customWidth="1"/>
    <col min="10784" max="10784" width="8" style="1" customWidth="1"/>
    <col min="10785" max="10785" width="7.25" style="1" customWidth="1"/>
    <col min="10786" max="11007" width="11.25" style="1"/>
    <col min="11008" max="11008" width="4.375" style="1" customWidth="1"/>
    <col min="11009" max="11009" width="8.5" style="1" customWidth="1"/>
    <col min="11010" max="11010" width="6" style="1" customWidth="1"/>
    <col min="11011" max="11011" width="8.5" style="1" customWidth="1"/>
    <col min="11012" max="11012" width="9" style="1" customWidth="1"/>
    <col min="11013" max="11013" width="8.75" style="1" customWidth="1"/>
    <col min="11014" max="11014" width="7.75" style="1" customWidth="1"/>
    <col min="11015" max="11015" width="6.5" style="1" customWidth="1"/>
    <col min="11016" max="11016" width="8.125" style="1" customWidth="1"/>
    <col min="11017" max="11017" width="6.625" style="1" customWidth="1"/>
    <col min="11018" max="11018" width="5.25" style="1" customWidth="1"/>
    <col min="11019" max="11019" width="6.625" style="1" customWidth="1"/>
    <col min="11020" max="11020" width="11.75" style="1" customWidth="1"/>
    <col min="11021" max="11022" width="6.625" style="1" customWidth="1"/>
    <col min="11023" max="11023" width="7.75" style="1" customWidth="1"/>
    <col min="11024" max="11025" width="6.625" style="1" customWidth="1"/>
    <col min="11026" max="11026" width="5.375" style="1" customWidth="1"/>
    <col min="11027" max="11030" width="6" style="1" customWidth="1"/>
    <col min="11031" max="11031" width="6.625" style="1" customWidth="1"/>
    <col min="11032" max="11032" width="5.5" style="1" customWidth="1"/>
    <col min="11033" max="11033" width="5.375" style="1" customWidth="1"/>
    <col min="11034" max="11034" width="5.75" style="1" customWidth="1"/>
    <col min="11035" max="11035" width="6" style="1" customWidth="1"/>
    <col min="11036" max="11036" width="5.375" style="1" customWidth="1"/>
    <col min="11037" max="11037" width="6.625" style="1" customWidth="1"/>
    <col min="11038" max="11038" width="6.25" style="1" customWidth="1"/>
    <col min="11039" max="11039" width="4.375" style="1" customWidth="1"/>
    <col min="11040" max="11040" width="8" style="1" customWidth="1"/>
    <col min="11041" max="11041" width="7.25" style="1" customWidth="1"/>
    <col min="11042" max="11263" width="11.25" style="1"/>
    <col min="11264" max="11264" width="4.375" style="1" customWidth="1"/>
    <col min="11265" max="11265" width="8.5" style="1" customWidth="1"/>
    <col min="11266" max="11266" width="6" style="1" customWidth="1"/>
    <col min="11267" max="11267" width="8.5" style="1" customWidth="1"/>
    <col min="11268" max="11268" width="9" style="1" customWidth="1"/>
    <col min="11269" max="11269" width="8.75" style="1" customWidth="1"/>
    <col min="11270" max="11270" width="7.75" style="1" customWidth="1"/>
    <col min="11271" max="11271" width="6.5" style="1" customWidth="1"/>
    <col min="11272" max="11272" width="8.125" style="1" customWidth="1"/>
    <col min="11273" max="11273" width="6.625" style="1" customWidth="1"/>
    <col min="11274" max="11274" width="5.25" style="1" customWidth="1"/>
    <col min="11275" max="11275" width="6.625" style="1" customWidth="1"/>
    <col min="11276" max="11276" width="11.75" style="1" customWidth="1"/>
    <col min="11277" max="11278" width="6.625" style="1" customWidth="1"/>
    <col min="11279" max="11279" width="7.75" style="1" customWidth="1"/>
    <col min="11280" max="11281" width="6.625" style="1" customWidth="1"/>
    <col min="11282" max="11282" width="5.375" style="1" customWidth="1"/>
    <col min="11283" max="11286" width="6" style="1" customWidth="1"/>
    <col min="11287" max="11287" width="6.625" style="1" customWidth="1"/>
    <col min="11288" max="11288" width="5.5" style="1" customWidth="1"/>
    <col min="11289" max="11289" width="5.375" style="1" customWidth="1"/>
    <col min="11290" max="11290" width="5.75" style="1" customWidth="1"/>
    <col min="11291" max="11291" width="6" style="1" customWidth="1"/>
    <col min="11292" max="11292" width="5.375" style="1" customWidth="1"/>
    <col min="11293" max="11293" width="6.625" style="1" customWidth="1"/>
    <col min="11294" max="11294" width="6.25" style="1" customWidth="1"/>
    <col min="11295" max="11295" width="4.375" style="1" customWidth="1"/>
    <col min="11296" max="11296" width="8" style="1" customWidth="1"/>
    <col min="11297" max="11297" width="7.25" style="1" customWidth="1"/>
    <col min="11298" max="11519" width="11.25" style="1"/>
    <col min="11520" max="11520" width="4.375" style="1" customWidth="1"/>
    <col min="11521" max="11521" width="8.5" style="1" customWidth="1"/>
    <col min="11522" max="11522" width="6" style="1" customWidth="1"/>
    <col min="11523" max="11523" width="8.5" style="1" customWidth="1"/>
    <col min="11524" max="11524" width="9" style="1" customWidth="1"/>
    <col min="11525" max="11525" width="8.75" style="1" customWidth="1"/>
    <col min="11526" max="11526" width="7.75" style="1" customWidth="1"/>
    <col min="11527" max="11527" width="6.5" style="1" customWidth="1"/>
    <col min="11528" max="11528" width="8.125" style="1" customWidth="1"/>
    <col min="11529" max="11529" width="6.625" style="1" customWidth="1"/>
    <col min="11530" max="11530" width="5.25" style="1" customWidth="1"/>
    <col min="11531" max="11531" width="6.625" style="1" customWidth="1"/>
    <col min="11532" max="11532" width="11.75" style="1" customWidth="1"/>
    <col min="11533" max="11534" width="6.625" style="1" customWidth="1"/>
    <col min="11535" max="11535" width="7.75" style="1" customWidth="1"/>
    <col min="11536" max="11537" width="6.625" style="1" customWidth="1"/>
    <col min="11538" max="11538" width="5.375" style="1" customWidth="1"/>
    <col min="11539" max="11542" width="6" style="1" customWidth="1"/>
    <col min="11543" max="11543" width="6.625" style="1" customWidth="1"/>
    <col min="11544" max="11544" width="5.5" style="1" customWidth="1"/>
    <col min="11545" max="11545" width="5.375" style="1" customWidth="1"/>
    <col min="11546" max="11546" width="5.75" style="1" customWidth="1"/>
    <col min="11547" max="11547" width="6" style="1" customWidth="1"/>
    <col min="11548" max="11548" width="5.375" style="1" customWidth="1"/>
    <col min="11549" max="11549" width="6.625" style="1" customWidth="1"/>
    <col min="11550" max="11550" width="6.25" style="1" customWidth="1"/>
    <col min="11551" max="11551" width="4.375" style="1" customWidth="1"/>
    <col min="11552" max="11552" width="8" style="1" customWidth="1"/>
    <col min="11553" max="11553" width="7.25" style="1" customWidth="1"/>
    <col min="11554" max="11775" width="11.25" style="1"/>
    <col min="11776" max="11776" width="4.375" style="1" customWidth="1"/>
    <col min="11777" max="11777" width="8.5" style="1" customWidth="1"/>
    <col min="11778" max="11778" width="6" style="1" customWidth="1"/>
    <col min="11779" max="11779" width="8.5" style="1" customWidth="1"/>
    <col min="11780" max="11780" width="9" style="1" customWidth="1"/>
    <col min="11781" max="11781" width="8.75" style="1" customWidth="1"/>
    <col min="11782" max="11782" width="7.75" style="1" customWidth="1"/>
    <col min="11783" max="11783" width="6.5" style="1" customWidth="1"/>
    <col min="11784" max="11784" width="8.125" style="1" customWidth="1"/>
    <col min="11785" max="11785" width="6.625" style="1" customWidth="1"/>
    <col min="11786" max="11786" width="5.25" style="1" customWidth="1"/>
    <col min="11787" max="11787" width="6.625" style="1" customWidth="1"/>
    <col min="11788" max="11788" width="11.75" style="1" customWidth="1"/>
    <col min="11789" max="11790" width="6.625" style="1" customWidth="1"/>
    <col min="11791" max="11791" width="7.75" style="1" customWidth="1"/>
    <col min="11792" max="11793" width="6.625" style="1" customWidth="1"/>
    <col min="11794" max="11794" width="5.375" style="1" customWidth="1"/>
    <col min="11795" max="11798" width="6" style="1" customWidth="1"/>
    <col min="11799" max="11799" width="6.625" style="1" customWidth="1"/>
    <col min="11800" max="11800" width="5.5" style="1" customWidth="1"/>
    <col min="11801" max="11801" width="5.375" style="1" customWidth="1"/>
    <col min="11802" max="11802" width="5.75" style="1" customWidth="1"/>
    <col min="11803" max="11803" width="6" style="1" customWidth="1"/>
    <col min="11804" max="11804" width="5.375" style="1" customWidth="1"/>
    <col min="11805" max="11805" width="6.625" style="1" customWidth="1"/>
    <col min="11806" max="11806" width="6.25" style="1" customWidth="1"/>
    <col min="11807" max="11807" width="4.375" style="1" customWidth="1"/>
    <col min="11808" max="11808" width="8" style="1" customWidth="1"/>
    <col min="11809" max="11809" width="7.25" style="1" customWidth="1"/>
    <col min="11810" max="12031" width="11.25" style="1"/>
    <col min="12032" max="12032" width="4.375" style="1" customWidth="1"/>
    <col min="12033" max="12033" width="8.5" style="1" customWidth="1"/>
    <col min="12034" max="12034" width="6" style="1" customWidth="1"/>
    <col min="12035" max="12035" width="8.5" style="1" customWidth="1"/>
    <col min="12036" max="12036" width="9" style="1" customWidth="1"/>
    <col min="12037" max="12037" width="8.75" style="1" customWidth="1"/>
    <col min="12038" max="12038" width="7.75" style="1" customWidth="1"/>
    <col min="12039" max="12039" width="6.5" style="1" customWidth="1"/>
    <col min="12040" max="12040" width="8.125" style="1" customWidth="1"/>
    <col min="12041" max="12041" width="6.625" style="1" customWidth="1"/>
    <col min="12042" max="12042" width="5.25" style="1" customWidth="1"/>
    <col min="12043" max="12043" width="6.625" style="1" customWidth="1"/>
    <col min="12044" max="12044" width="11.75" style="1" customWidth="1"/>
    <col min="12045" max="12046" width="6.625" style="1" customWidth="1"/>
    <col min="12047" max="12047" width="7.75" style="1" customWidth="1"/>
    <col min="12048" max="12049" width="6.625" style="1" customWidth="1"/>
    <col min="12050" max="12050" width="5.375" style="1" customWidth="1"/>
    <col min="12051" max="12054" width="6" style="1" customWidth="1"/>
    <col min="12055" max="12055" width="6.625" style="1" customWidth="1"/>
    <col min="12056" max="12056" width="5.5" style="1" customWidth="1"/>
    <col min="12057" max="12057" width="5.375" style="1" customWidth="1"/>
    <col min="12058" max="12058" width="5.75" style="1" customWidth="1"/>
    <col min="12059" max="12059" width="6" style="1" customWidth="1"/>
    <col min="12060" max="12060" width="5.375" style="1" customWidth="1"/>
    <col min="12061" max="12061" width="6.625" style="1" customWidth="1"/>
    <col min="12062" max="12062" width="6.25" style="1" customWidth="1"/>
    <col min="12063" max="12063" width="4.375" style="1" customWidth="1"/>
    <col min="12064" max="12064" width="8" style="1" customWidth="1"/>
    <col min="12065" max="12065" width="7.25" style="1" customWidth="1"/>
    <col min="12066" max="12287" width="11.25" style="1"/>
    <col min="12288" max="12288" width="4.375" style="1" customWidth="1"/>
    <col min="12289" max="12289" width="8.5" style="1" customWidth="1"/>
    <col min="12290" max="12290" width="6" style="1" customWidth="1"/>
    <col min="12291" max="12291" width="8.5" style="1" customWidth="1"/>
    <col min="12292" max="12292" width="9" style="1" customWidth="1"/>
    <col min="12293" max="12293" width="8.75" style="1" customWidth="1"/>
    <col min="12294" max="12294" width="7.75" style="1" customWidth="1"/>
    <col min="12295" max="12295" width="6.5" style="1" customWidth="1"/>
    <col min="12296" max="12296" width="8.125" style="1" customWidth="1"/>
    <col min="12297" max="12297" width="6.625" style="1" customWidth="1"/>
    <col min="12298" max="12298" width="5.25" style="1" customWidth="1"/>
    <col min="12299" max="12299" width="6.625" style="1" customWidth="1"/>
    <col min="12300" max="12300" width="11.75" style="1" customWidth="1"/>
    <col min="12301" max="12302" width="6.625" style="1" customWidth="1"/>
    <col min="12303" max="12303" width="7.75" style="1" customWidth="1"/>
    <col min="12304" max="12305" width="6.625" style="1" customWidth="1"/>
    <col min="12306" max="12306" width="5.375" style="1" customWidth="1"/>
    <col min="12307" max="12310" width="6" style="1" customWidth="1"/>
    <col min="12311" max="12311" width="6.625" style="1" customWidth="1"/>
    <col min="12312" max="12312" width="5.5" style="1" customWidth="1"/>
    <col min="12313" max="12313" width="5.375" style="1" customWidth="1"/>
    <col min="12314" max="12314" width="5.75" style="1" customWidth="1"/>
    <col min="12315" max="12315" width="6" style="1" customWidth="1"/>
    <col min="12316" max="12316" width="5.375" style="1" customWidth="1"/>
    <col min="12317" max="12317" width="6.625" style="1" customWidth="1"/>
    <col min="12318" max="12318" width="6.25" style="1" customWidth="1"/>
    <col min="12319" max="12319" width="4.375" style="1" customWidth="1"/>
    <col min="12320" max="12320" width="8" style="1" customWidth="1"/>
    <col min="12321" max="12321" width="7.25" style="1" customWidth="1"/>
    <col min="12322" max="12543" width="11.25" style="1"/>
    <col min="12544" max="12544" width="4.375" style="1" customWidth="1"/>
    <col min="12545" max="12545" width="8.5" style="1" customWidth="1"/>
    <col min="12546" max="12546" width="6" style="1" customWidth="1"/>
    <col min="12547" max="12547" width="8.5" style="1" customWidth="1"/>
    <col min="12548" max="12548" width="9" style="1" customWidth="1"/>
    <col min="12549" max="12549" width="8.75" style="1" customWidth="1"/>
    <col min="12550" max="12550" width="7.75" style="1" customWidth="1"/>
    <col min="12551" max="12551" width="6.5" style="1" customWidth="1"/>
    <col min="12552" max="12552" width="8.125" style="1" customWidth="1"/>
    <col min="12553" max="12553" width="6.625" style="1" customWidth="1"/>
    <col min="12554" max="12554" width="5.25" style="1" customWidth="1"/>
    <col min="12555" max="12555" width="6.625" style="1" customWidth="1"/>
    <col min="12556" max="12556" width="11.75" style="1" customWidth="1"/>
    <col min="12557" max="12558" width="6.625" style="1" customWidth="1"/>
    <col min="12559" max="12559" width="7.75" style="1" customWidth="1"/>
    <col min="12560" max="12561" width="6.625" style="1" customWidth="1"/>
    <col min="12562" max="12562" width="5.375" style="1" customWidth="1"/>
    <col min="12563" max="12566" width="6" style="1" customWidth="1"/>
    <col min="12567" max="12567" width="6.625" style="1" customWidth="1"/>
    <col min="12568" max="12568" width="5.5" style="1" customWidth="1"/>
    <col min="12569" max="12569" width="5.375" style="1" customWidth="1"/>
    <col min="12570" max="12570" width="5.75" style="1" customWidth="1"/>
    <col min="12571" max="12571" width="6" style="1" customWidth="1"/>
    <col min="12572" max="12572" width="5.375" style="1" customWidth="1"/>
    <col min="12573" max="12573" width="6.625" style="1" customWidth="1"/>
    <col min="12574" max="12574" width="6.25" style="1" customWidth="1"/>
    <col min="12575" max="12575" width="4.375" style="1" customWidth="1"/>
    <col min="12576" max="12576" width="8" style="1" customWidth="1"/>
    <col min="12577" max="12577" width="7.25" style="1" customWidth="1"/>
    <col min="12578" max="12799" width="11.25" style="1"/>
    <col min="12800" max="12800" width="4.375" style="1" customWidth="1"/>
    <col min="12801" max="12801" width="8.5" style="1" customWidth="1"/>
    <col min="12802" max="12802" width="6" style="1" customWidth="1"/>
    <col min="12803" max="12803" width="8.5" style="1" customWidth="1"/>
    <col min="12804" max="12804" width="9" style="1" customWidth="1"/>
    <col min="12805" max="12805" width="8.75" style="1" customWidth="1"/>
    <col min="12806" max="12806" width="7.75" style="1" customWidth="1"/>
    <col min="12807" max="12807" width="6.5" style="1" customWidth="1"/>
    <col min="12808" max="12808" width="8.125" style="1" customWidth="1"/>
    <col min="12809" max="12809" width="6.625" style="1" customWidth="1"/>
    <col min="12810" max="12810" width="5.25" style="1" customWidth="1"/>
    <col min="12811" max="12811" width="6.625" style="1" customWidth="1"/>
    <col min="12812" max="12812" width="11.75" style="1" customWidth="1"/>
    <col min="12813" max="12814" width="6.625" style="1" customWidth="1"/>
    <col min="12815" max="12815" width="7.75" style="1" customWidth="1"/>
    <col min="12816" max="12817" width="6.625" style="1" customWidth="1"/>
    <col min="12818" max="12818" width="5.375" style="1" customWidth="1"/>
    <col min="12819" max="12822" width="6" style="1" customWidth="1"/>
    <col min="12823" max="12823" width="6.625" style="1" customWidth="1"/>
    <col min="12824" max="12824" width="5.5" style="1" customWidth="1"/>
    <col min="12825" max="12825" width="5.375" style="1" customWidth="1"/>
    <col min="12826" max="12826" width="5.75" style="1" customWidth="1"/>
    <col min="12827" max="12827" width="6" style="1" customWidth="1"/>
    <col min="12828" max="12828" width="5.375" style="1" customWidth="1"/>
    <col min="12829" max="12829" width="6.625" style="1" customWidth="1"/>
    <col min="12830" max="12830" width="6.25" style="1" customWidth="1"/>
    <col min="12831" max="12831" width="4.375" style="1" customWidth="1"/>
    <col min="12832" max="12832" width="8" style="1" customWidth="1"/>
    <col min="12833" max="12833" width="7.25" style="1" customWidth="1"/>
    <col min="12834" max="13055" width="11.25" style="1"/>
    <col min="13056" max="13056" width="4.375" style="1" customWidth="1"/>
    <col min="13057" max="13057" width="8.5" style="1" customWidth="1"/>
    <col min="13058" max="13058" width="6" style="1" customWidth="1"/>
    <col min="13059" max="13059" width="8.5" style="1" customWidth="1"/>
    <col min="13060" max="13060" width="9" style="1" customWidth="1"/>
    <col min="13061" max="13061" width="8.75" style="1" customWidth="1"/>
    <col min="13062" max="13062" width="7.75" style="1" customWidth="1"/>
    <col min="13063" max="13063" width="6.5" style="1" customWidth="1"/>
    <col min="13064" max="13064" width="8.125" style="1" customWidth="1"/>
    <col min="13065" max="13065" width="6.625" style="1" customWidth="1"/>
    <col min="13066" max="13066" width="5.25" style="1" customWidth="1"/>
    <col min="13067" max="13067" width="6.625" style="1" customWidth="1"/>
    <col min="13068" max="13068" width="11.75" style="1" customWidth="1"/>
    <col min="13069" max="13070" width="6.625" style="1" customWidth="1"/>
    <col min="13071" max="13071" width="7.75" style="1" customWidth="1"/>
    <col min="13072" max="13073" width="6.625" style="1" customWidth="1"/>
    <col min="13074" max="13074" width="5.375" style="1" customWidth="1"/>
    <col min="13075" max="13078" width="6" style="1" customWidth="1"/>
    <col min="13079" max="13079" width="6.625" style="1" customWidth="1"/>
    <col min="13080" max="13080" width="5.5" style="1" customWidth="1"/>
    <col min="13081" max="13081" width="5.375" style="1" customWidth="1"/>
    <col min="13082" max="13082" width="5.75" style="1" customWidth="1"/>
    <col min="13083" max="13083" width="6" style="1" customWidth="1"/>
    <col min="13084" max="13084" width="5.375" style="1" customWidth="1"/>
    <col min="13085" max="13085" width="6.625" style="1" customWidth="1"/>
    <col min="13086" max="13086" width="6.25" style="1" customWidth="1"/>
    <col min="13087" max="13087" width="4.375" style="1" customWidth="1"/>
    <col min="13088" max="13088" width="8" style="1" customWidth="1"/>
    <col min="13089" max="13089" width="7.25" style="1" customWidth="1"/>
    <col min="13090" max="13311" width="11.25" style="1"/>
    <col min="13312" max="13312" width="4.375" style="1" customWidth="1"/>
    <col min="13313" max="13313" width="8.5" style="1" customWidth="1"/>
    <col min="13314" max="13314" width="6" style="1" customWidth="1"/>
    <col min="13315" max="13315" width="8.5" style="1" customWidth="1"/>
    <col min="13316" max="13316" width="9" style="1" customWidth="1"/>
    <col min="13317" max="13317" width="8.75" style="1" customWidth="1"/>
    <col min="13318" max="13318" width="7.75" style="1" customWidth="1"/>
    <col min="13319" max="13319" width="6.5" style="1" customWidth="1"/>
    <col min="13320" max="13320" width="8.125" style="1" customWidth="1"/>
    <col min="13321" max="13321" width="6.625" style="1" customWidth="1"/>
    <col min="13322" max="13322" width="5.25" style="1" customWidth="1"/>
    <col min="13323" max="13323" width="6.625" style="1" customWidth="1"/>
    <col min="13324" max="13324" width="11.75" style="1" customWidth="1"/>
    <col min="13325" max="13326" width="6.625" style="1" customWidth="1"/>
    <col min="13327" max="13327" width="7.75" style="1" customWidth="1"/>
    <col min="13328" max="13329" width="6.625" style="1" customWidth="1"/>
    <col min="13330" max="13330" width="5.375" style="1" customWidth="1"/>
    <col min="13331" max="13334" width="6" style="1" customWidth="1"/>
    <col min="13335" max="13335" width="6.625" style="1" customWidth="1"/>
    <col min="13336" max="13336" width="5.5" style="1" customWidth="1"/>
    <col min="13337" max="13337" width="5.375" style="1" customWidth="1"/>
    <col min="13338" max="13338" width="5.75" style="1" customWidth="1"/>
    <col min="13339" max="13339" width="6" style="1" customWidth="1"/>
    <col min="13340" max="13340" width="5.375" style="1" customWidth="1"/>
    <col min="13341" max="13341" width="6.625" style="1" customWidth="1"/>
    <col min="13342" max="13342" width="6.25" style="1" customWidth="1"/>
    <col min="13343" max="13343" width="4.375" style="1" customWidth="1"/>
    <col min="13344" max="13344" width="8" style="1" customWidth="1"/>
    <col min="13345" max="13345" width="7.25" style="1" customWidth="1"/>
    <col min="13346" max="13567" width="11.25" style="1"/>
    <col min="13568" max="13568" width="4.375" style="1" customWidth="1"/>
    <col min="13569" max="13569" width="8.5" style="1" customWidth="1"/>
    <col min="13570" max="13570" width="6" style="1" customWidth="1"/>
    <col min="13571" max="13571" width="8.5" style="1" customWidth="1"/>
    <col min="13572" max="13572" width="9" style="1" customWidth="1"/>
    <col min="13573" max="13573" width="8.75" style="1" customWidth="1"/>
    <col min="13574" max="13574" width="7.75" style="1" customWidth="1"/>
    <col min="13575" max="13575" width="6.5" style="1" customWidth="1"/>
    <col min="13576" max="13576" width="8.125" style="1" customWidth="1"/>
    <col min="13577" max="13577" width="6.625" style="1" customWidth="1"/>
    <col min="13578" max="13578" width="5.25" style="1" customWidth="1"/>
    <col min="13579" max="13579" width="6.625" style="1" customWidth="1"/>
    <col min="13580" max="13580" width="11.75" style="1" customWidth="1"/>
    <col min="13581" max="13582" width="6.625" style="1" customWidth="1"/>
    <col min="13583" max="13583" width="7.75" style="1" customWidth="1"/>
    <col min="13584" max="13585" width="6.625" style="1" customWidth="1"/>
    <col min="13586" max="13586" width="5.375" style="1" customWidth="1"/>
    <col min="13587" max="13590" width="6" style="1" customWidth="1"/>
    <col min="13591" max="13591" width="6.625" style="1" customWidth="1"/>
    <col min="13592" max="13592" width="5.5" style="1" customWidth="1"/>
    <col min="13593" max="13593" width="5.375" style="1" customWidth="1"/>
    <col min="13594" max="13594" width="5.75" style="1" customWidth="1"/>
    <col min="13595" max="13595" width="6" style="1" customWidth="1"/>
    <col min="13596" max="13596" width="5.375" style="1" customWidth="1"/>
    <col min="13597" max="13597" width="6.625" style="1" customWidth="1"/>
    <col min="13598" max="13598" width="6.25" style="1" customWidth="1"/>
    <col min="13599" max="13599" width="4.375" style="1" customWidth="1"/>
    <col min="13600" max="13600" width="8" style="1" customWidth="1"/>
    <col min="13601" max="13601" width="7.25" style="1" customWidth="1"/>
    <col min="13602" max="13823" width="11.25" style="1"/>
    <col min="13824" max="13824" width="4.375" style="1" customWidth="1"/>
    <col min="13825" max="13825" width="8.5" style="1" customWidth="1"/>
    <col min="13826" max="13826" width="6" style="1" customWidth="1"/>
    <col min="13827" max="13827" width="8.5" style="1" customWidth="1"/>
    <col min="13828" max="13828" width="9" style="1" customWidth="1"/>
    <col min="13829" max="13829" width="8.75" style="1" customWidth="1"/>
    <col min="13830" max="13830" width="7.75" style="1" customWidth="1"/>
    <col min="13831" max="13831" width="6.5" style="1" customWidth="1"/>
    <col min="13832" max="13832" width="8.125" style="1" customWidth="1"/>
    <col min="13833" max="13833" width="6.625" style="1" customWidth="1"/>
    <col min="13834" max="13834" width="5.25" style="1" customWidth="1"/>
    <col min="13835" max="13835" width="6.625" style="1" customWidth="1"/>
    <col min="13836" max="13836" width="11.75" style="1" customWidth="1"/>
    <col min="13837" max="13838" width="6.625" style="1" customWidth="1"/>
    <col min="13839" max="13839" width="7.75" style="1" customWidth="1"/>
    <col min="13840" max="13841" width="6.625" style="1" customWidth="1"/>
    <col min="13842" max="13842" width="5.375" style="1" customWidth="1"/>
    <col min="13843" max="13846" width="6" style="1" customWidth="1"/>
    <col min="13847" max="13847" width="6.625" style="1" customWidth="1"/>
    <col min="13848" max="13848" width="5.5" style="1" customWidth="1"/>
    <col min="13849" max="13849" width="5.375" style="1" customWidth="1"/>
    <col min="13850" max="13850" width="5.75" style="1" customWidth="1"/>
    <col min="13851" max="13851" width="6" style="1" customWidth="1"/>
    <col min="13852" max="13852" width="5.375" style="1" customWidth="1"/>
    <col min="13853" max="13853" width="6.625" style="1" customWidth="1"/>
    <col min="13854" max="13854" width="6.25" style="1" customWidth="1"/>
    <col min="13855" max="13855" width="4.375" style="1" customWidth="1"/>
    <col min="13856" max="13856" width="8" style="1" customWidth="1"/>
    <col min="13857" max="13857" width="7.25" style="1" customWidth="1"/>
    <col min="13858" max="14079" width="11.25" style="1"/>
    <col min="14080" max="14080" width="4.375" style="1" customWidth="1"/>
    <col min="14081" max="14081" width="8.5" style="1" customWidth="1"/>
    <col min="14082" max="14082" width="6" style="1" customWidth="1"/>
    <col min="14083" max="14083" width="8.5" style="1" customWidth="1"/>
    <col min="14084" max="14084" width="9" style="1" customWidth="1"/>
    <col min="14085" max="14085" width="8.75" style="1" customWidth="1"/>
    <col min="14086" max="14086" width="7.75" style="1" customWidth="1"/>
    <col min="14087" max="14087" width="6.5" style="1" customWidth="1"/>
    <col min="14088" max="14088" width="8.125" style="1" customWidth="1"/>
    <col min="14089" max="14089" width="6.625" style="1" customWidth="1"/>
    <col min="14090" max="14090" width="5.25" style="1" customWidth="1"/>
    <col min="14091" max="14091" width="6.625" style="1" customWidth="1"/>
    <col min="14092" max="14092" width="11.75" style="1" customWidth="1"/>
    <col min="14093" max="14094" width="6.625" style="1" customWidth="1"/>
    <col min="14095" max="14095" width="7.75" style="1" customWidth="1"/>
    <col min="14096" max="14097" width="6.625" style="1" customWidth="1"/>
    <col min="14098" max="14098" width="5.375" style="1" customWidth="1"/>
    <col min="14099" max="14102" width="6" style="1" customWidth="1"/>
    <col min="14103" max="14103" width="6.625" style="1" customWidth="1"/>
    <col min="14104" max="14104" width="5.5" style="1" customWidth="1"/>
    <col min="14105" max="14105" width="5.375" style="1" customWidth="1"/>
    <col min="14106" max="14106" width="5.75" style="1" customWidth="1"/>
    <col min="14107" max="14107" width="6" style="1" customWidth="1"/>
    <col min="14108" max="14108" width="5.375" style="1" customWidth="1"/>
    <col min="14109" max="14109" width="6.625" style="1" customWidth="1"/>
    <col min="14110" max="14110" width="6.25" style="1" customWidth="1"/>
    <col min="14111" max="14111" width="4.375" style="1" customWidth="1"/>
    <col min="14112" max="14112" width="8" style="1" customWidth="1"/>
    <col min="14113" max="14113" width="7.25" style="1" customWidth="1"/>
    <col min="14114" max="14335" width="11.25" style="1"/>
    <col min="14336" max="14336" width="4.375" style="1" customWidth="1"/>
    <col min="14337" max="14337" width="8.5" style="1" customWidth="1"/>
    <col min="14338" max="14338" width="6" style="1" customWidth="1"/>
    <col min="14339" max="14339" width="8.5" style="1" customWidth="1"/>
    <col min="14340" max="14340" width="9" style="1" customWidth="1"/>
    <col min="14341" max="14341" width="8.75" style="1" customWidth="1"/>
    <col min="14342" max="14342" width="7.75" style="1" customWidth="1"/>
    <col min="14343" max="14343" width="6.5" style="1" customWidth="1"/>
    <col min="14344" max="14344" width="8.125" style="1" customWidth="1"/>
    <col min="14345" max="14345" width="6.625" style="1" customWidth="1"/>
    <col min="14346" max="14346" width="5.25" style="1" customWidth="1"/>
    <col min="14347" max="14347" width="6.625" style="1" customWidth="1"/>
    <col min="14348" max="14348" width="11.75" style="1" customWidth="1"/>
    <col min="14349" max="14350" width="6.625" style="1" customWidth="1"/>
    <col min="14351" max="14351" width="7.75" style="1" customWidth="1"/>
    <col min="14352" max="14353" width="6.625" style="1" customWidth="1"/>
    <col min="14354" max="14354" width="5.375" style="1" customWidth="1"/>
    <col min="14355" max="14358" width="6" style="1" customWidth="1"/>
    <col min="14359" max="14359" width="6.625" style="1" customWidth="1"/>
    <col min="14360" max="14360" width="5.5" style="1" customWidth="1"/>
    <col min="14361" max="14361" width="5.375" style="1" customWidth="1"/>
    <col min="14362" max="14362" width="5.75" style="1" customWidth="1"/>
    <col min="14363" max="14363" width="6" style="1" customWidth="1"/>
    <col min="14364" max="14364" width="5.375" style="1" customWidth="1"/>
    <col min="14365" max="14365" width="6.625" style="1" customWidth="1"/>
    <col min="14366" max="14366" width="6.25" style="1" customWidth="1"/>
    <col min="14367" max="14367" width="4.375" style="1" customWidth="1"/>
    <col min="14368" max="14368" width="8" style="1" customWidth="1"/>
    <col min="14369" max="14369" width="7.25" style="1" customWidth="1"/>
    <col min="14370" max="14591" width="11.25" style="1"/>
    <col min="14592" max="14592" width="4.375" style="1" customWidth="1"/>
    <col min="14593" max="14593" width="8.5" style="1" customWidth="1"/>
    <col min="14594" max="14594" width="6" style="1" customWidth="1"/>
    <col min="14595" max="14595" width="8.5" style="1" customWidth="1"/>
    <col min="14596" max="14596" width="9" style="1" customWidth="1"/>
    <col min="14597" max="14597" width="8.75" style="1" customWidth="1"/>
    <col min="14598" max="14598" width="7.75" style="1" customWidth="1"/>
    <col min="14599" max="14599" width="6.5" style="1" customWidth="1"/>
    <col min="14600" max="14600" width="8.125" style="1" customWidth="1"/>
    <col min="14601" max="14601" width="6.625" style="1" customWidth="1"/>
    <col min="14602" max="14602" width="5.25" style="1" customWidth="1"/>
    <col min="14603" max="14603" width="6.625" style="1" customWidth="1"/>
    <col min="14604" max="14604" width="11.75" style="1" customWidth="1"/>
    <col min="14605" max="14606" width="6.625" style="1" customWidth="1"/>
    <col min="14607" max="14607" width="7.75" style="1" customWidth="1"/>
    <col min="14608" max="14609" width="6.625" style="1" customWidth="1"/>
    <col min="14610" max="14610" width="5.375" style="1" customWidth="1"/>
    <col min="14611" max="14614" width="6" style="1" customWidth="1"/>
    <col min="14615" max="14615" width="6.625" style="1" customWidth="1"/>
    <col min="14616" max="14616" width="5.5" style="1" customWidth="1"/>
    <col min="14617" max="14617" width="5.375" style="1" customWidth="1"/>
    <col min="14618" max="14618" width="5.75" style="1" customWidth="1"/>
    <col min="14619" max="14619" width="6" style="1" customWidth="1"/>
    <col min="14620" max="14620" width="5.375" style="1" customWidth="1"/>
    <col min="14621" max="14621" width="6.625" style="1" customWidth="1"/>
    <col min="14622" max="14622" width="6.25" style="1" customWidth="1"/>
    <col min="14623" max="14623" width="4.375" style="1" customWidth="1"/>
    <col min="14624" max="14624" width="8" style="1" customWidth="1"/>
    <col min="14625" max="14625" width="7.25" style="1" customWidth="1"/>
    <col min="14626" max="14847" width="11.25" style="1"/>
    <col min="14848" max="14848" width="4.375" style="1" customWidth="1"/>
    <col min="14849" max="14849" width="8.5" style="1" customWidth="1"/>
    <col min="14850" max="14850" width="6" style="1" customWidth="1"/>
    <col min="14851" max="14851" width="8.5" style="1" customWidth="1"/>
    <col min="14852" max="14852" width="9" style="1" customWidth="1"/>
    <col min="14853" max="14853" width="8.75" style="1" customWidth="1"/>
    <col min="14854" max="14854" width="7.75" style="1" customWidth="1"/>
    <col min="14855" max="14855" width="6.5" style="1" customWidth="1"/>
    <col min="14856" max="14856" width="8.125" style="1" customWidth="1"/>
    <col min="14857" max="14857" width="6.625" style="1" customWidth="1"/>
    <col min="14858" max="14858" width="5.25" style="1" customWidth="1"/>
    <col min="14859" max="14859" width="6.625" style="1" customWidth="1"/>
    <col min="14860" max="14860" width="11.75" style="1" customWidth="1"/>
    <col min="14861" max="14862" width="6.625" style="1" customWidth="1"/>
    <col min="14863" max="14863" width="7.75" style="1" customWidth="1"/>
    <col min="14864" max="14865" width="6.625" style="1" customWidth="1"/>
    <col min="14866" max="14866" width="5.375" style="1" customWidth="1"/>
    <col min="14867" max="14870" width="6" style="1" customWidth="1"/>
    <col min="14871" max="14871" width="6.625" style="1" customWidth="1"/>
    <col min="14872" max="14872" width="5.5" style="1" customWidth="1"/>
    <col min="14873" max="14873" width="5.375" style="1" customWidth="1"/>
    <col min="14874" max="14874" width="5.75" style="1" customWidth="1"/>
    <col min="14875" max="14875" width="6" style="1" customWidth="1"/>
    <col min="14876" max="14876" width="5.375" style="1" customWidth="1"/>
    <col min="14877" max="14877" width="6.625" style="1" customWidth="1"/>
    <col min="14878" max="14878" width="6.25" style="1" customWidth="1"/>
    <col min="14879" max="14879" width="4.375" style="1" customWidth="1"/>
    <col min="14880" max="14880" width="8" style="1" customWidth="1"/>
    <col min="14881" max="14881" width="7.25" style="1" customWidth="1"/>
    <col min="14882" max="15103" width="11.25" style="1"/>
    <col min="15104" max="15104" width="4.375" style="1" customWidth="1"/>
    <col min="15105" max="15105" width="8.5" style="1" customWidth="1"/>
    <col min="15106" max="15106" width="6" style="1" customWidth="1"/>
    <col min="15107" max="15107" width="8.5" style="1" customWidth="1"/>
    <col min="15108" max="15108" width="9" style="1" customWidth="1"/>
    <col min="15109" max="15109" width="8.75" style="1" customWidth="1"/>
    <col min="15110" max="15110" width="7.75" style="1" customWidth="1"/>
    <col min="15111" max="15111" width="6.5" style="1" customWidth="1"/>
    <col min="15112" max="15112" width="8.125" style="1" customWidth="1"/>
    <col min="15113" max="15113" width="6.625" style="1" customWidth="1"/>
    <col min="15114" max="15114" width="5.25" style="1" customWidth="1"/>
    <col min="15115" max="15115" width="6.625" style="1" customWidth="1"/>
    <col min="15116" max="15116" width="11.75" style="1" customWidth="1"/>
    <col min="15117" max="15118" width="6.625" style="1" customWidth="1"/>
    <col min="15119" max="15119" width="7.75" style="1" customWidth="1"/>
    <col min="15120" max="15121" width="6.625" style="1" customWidth="1"/>
    <col min="15122" max="15122" width="5.375" style="1" customWidth="1"/>
    <col min="15123" max="15126" width="6" style="1" customWidth="1"/>
    <col min="15127" max="15127" width="6.625" style="1" customWidth="1"/>
    <col min="15128" max="15128" width="5.5" style="1" customWidth="1"/>
    <col min="15129" max="15129" width="5.375" style="1" customWidth="1"/>
    <col min="15130" max="15130" width="5.75" style="1" customWidth="1"/>
    <col min="15131" max="15131" width="6" style="1" customWidth="1"/>
    <col min="15132" max="15132" width="5.375" style="1" customWidth="1"/>
    <col min="15133" max="15133" width="6.625" style="1" customWidth="1"/>
    <col min="15134" max="15134" width="6.25" style="1" customWidth="1"/>
    <col min="15135" max="15135" width="4.375" style="1" customWidth="1"/>
    <col min="15136" max="15136" width="8" style="1" customWidth="1"/>
    <col min="15137" max="15137" width="7.25" style="1" customWidth="1"/>
    <col min="15138" max="15359" width="11.25" style="1"/>
    <col min="15360" max="15360" width="4.375" style="1" customWidth="1"/>
    <col min="15361" max="15361" width="8.5" style="1" customWidth="1"/>
    <col min="15362" max="15362" width="6" style="1" customWidth="1"/>
    <col min="15363" max="15363" width="8.5" style="1" customWidth="1"/>
    <col min="15364" max="15364" width="9" style="1" customWidth="1"/>
    <col min="15365" max="15365" width="8.75" style="1" customWidth="1"/>
    <col min="15366" max="15366" width="7.75" style="1" customWidth="1"/>
    <col min="15367" max="15367" width="6.5" style="1" customWidth="1"/>
    <col min="15368" max="15368" width="8.125" style="1" customWidth="1"/>
    <col min="15369" max="15369" width="6.625" style="1" customWidth="1"/>
    <col min="15370" max="15370" width="5.25" style="1" customWidth="1"/>
    <col min="15371" max="15371" width="6.625" style="1" customWidth="1"/>
    <col min="15372" max="15372" width="11.75" style="1" customWidth="1"/>
    <col min="15373" max="15374" width="6.625" style="1" customWidth="1"/>
    <col min="15375" max="15375" width="7.75" style="1" customWidth="1"/>
    <col min="15376" max="15377" width="6.625" style="1" customWidth="1"/>
    <col min="15378" max="15378" width="5.375" style="1" customWidth="1"/>
    <col min="15379" max="15382" width="6" style="1" customWidth="1"/>
    <col min="15383" max="15383" width="6.625" style="1" customWidth="1"/>
    <col min="15384" max="15384" width="5.5" style="1" customWidth="1"/>
    <col min="15385" max="15385" width="5.375" style="1" customWidth="1"/>
    <col min="15386" max="15386" width="5.75" style="1" customWidth="1"/>
    <col min="15387" max="15387" width="6" style="1" customWidth="1"/>
    <col min="15388" max="15388" width="5.375" style="1" customWidth="1"/>
    <col min="15389" max="15389" width="6.625" style="1" customWidth="1"/>
    <col min="15390" max="15390" width="6.25" style="1" customWidth="1"/>
    <col min="15391" max="15391" width="4.375" style="1" customWidth="1"/>
    <col min="15392" max="15392" width="8" style="1" customWidth="1"/>
    <col min="15393" max="15393" width="7.25" style="1" customWidth="1"/>
    <col min="15394" max="15615" width="11.25" style="1"/>
    <col min="15616" max="15616" width="4.375" style="1" customWidth="1"/>
    <col min="15617" max="15617" width="8.5" style="1" customWidth="1"/>
    <col min="15618" max="15618" width="6" style="1" customWidth="1"/>
    <col min="15619" max="15619" width="8.5" style="1" customWidth="1"/>
    <col min="15620" max="15620" width="9" style="1" customWidth="1"/>
    <col min="15621" max="15621" width="8.75" style="1" customWidth="1"/>
    <col min="15622" max="15622" width="7.75" style="1" customWidth="1"/>
    <col min="15623" max="15623" width="6.5" style="1" customWidth="1"/>
    <col min="15624" max="15624" width="8.125" style="1" customWidth="1"/>
    <col min="15625" max="15625" width="6.625" style="1" customWidth="1"/>
    <col min="15626" max="15626" width="5.25" style="1" customWidth="1"/>
    <col min="15627" max="15627" width="6.625" style="1" customWidth="1"/>
    <col min="15628" max="15628" width="11.75" style="1" customWidth="1"/>
    <col min="15629" max="15630" width="6.625" style="1" customWidth="1"/>
    <col min="15631" max="15631" width="7.75" style="1" customWidth="1"/>
    <col min="15632" max="15633" width="6.625" style="1" customWidth="1"/>
    <col min="15634" max="15634" width="5.375" style="1" customWidth="1"/>
    <col min="15635" max="15638" width="6" style="1" customWidth="1"/>
    <col min="15639" max="15639" width="6.625" style="1" customWidth="1"/>
    <col min="15640" max="15640" width="5.5" style="1" customWidth="1"/>
    <col min="15641" max="15641" width="5.375" style="1" customWidth="1"/>
    <col min="15642" max="15642" width="5.75" style="1" customWidth="1"/>
    <col min="15643" max="15643" width="6" style="1" customWidth="1"/>
    <col min="15644" max="15644" width="5.375" style="1" customWidth="1"/>
    <col min="15645" max="15645" width="6.625" style="1" customWidth="1"/>
    <col min="15646" max="15646" width="6.25" style="1" customWidth="1"/>
    <col min="15647" max="15647" width="4.375" style="1" customWidth="1"/>
    <col min="15648" max="15648" width="8" style="1" customWidth="1"/>
    <col min="15649" max="15649" width="7.25" style="1" customWidth="1"/>
    <col min="15650" max="15871" width="11.25" style="1"/>
    <col min="15872" max="15872" width="4.375" style="1" customWidth="1"/>
    <col min="15873" max="15873" width="8.5" style="1" customWidth="1"/>
    <col min="15874" max="15874" width="6" style="1" customWidth="1"/>
    <col min="15875" max="15875" width="8.5" style="1" customWidth="1"/>
    <col min="15876" max="15876" width="9" style="1" customWidth="1"/>
    <col min="15877" max="15877" width="8.75" style="1" customWidth="1"/>
    <col min="15878" max="15878" width="7.75" style="1" customWidth="1"/>
    <col min="15879" max="15879" width="6.5" style="1" customWidth="1"/>
    <col min="15880" max="15880" width="8.125" style="1" customWidth="1"/>
    <col min="15881" max="15881" width="6.625" style="1" customWidth="1"/>
    <col min="15882" max="15882" width="5.25" style="1" customWidth="1"/>
    <col min="15883" max="15883" width="6.625" style="1" customWidth="1"/>
    <col min="15884" max="15884" width="11.75" style="1" customWidth="1"/>
    <col min="15885" max="15886" width="6.625" style="1" customWidth="1"/>
    <col min="15887" max="15887" width="7.75" style="1" customWidth="1"/>
    <col min="15888" max="15889" width="6.625" style="1" customWidth="1"/>
    <col min="15890" max="15890" width="5.375" style="1" customWidth="1"/>
    <col min="15891" max="15894" width="6" style="1" customWidth="1"/>
    <col min="15895" max="15895" width="6.625" style="1" customWidth="1"/>
    <col min="15896" max="15896" width="5.5" style="1" customWidth="1"/>
    <col min="15897" max="15897" width="5.375" style="1" customWidth="1"/>
    <col min="15898" max="15898" width="5.75" style="1" customWidth="1"/>
    <col min="15899" max="15899" width="6" style="1" customWidth="1"/>
    <col min="15900" max="15900" width="5.375" style="1" customWidth="1"/>
    <col min="15901" max="15901" width="6.625" style="1" customWidth="1"/>
    <col min="15902" max="15902" width="6.25" style="1" customWidth="1"/>
    <col min="15903" max="15903" width="4.375" style="1" customWidth="1"/>
    <col min="15904" max="15904" width="8" style="1" customWidth="1"/>
    <col min="15905" max="15905" width="7.25" style="1" customWidth="1"/>
    <col min="15906" max="16127" width="11.25" style="1"/>
    <col min="16128" max="16128" width="4.375" style="1" customWidth="1"/>
    <col min="16129" max="16129" width="8.5" style="1" customWidth="1"/>
    <col min="16130" max="16130" width="6" style="1" customWidth="1"/>
    <col min="16131" max="16131" width="8.5" style="1" customWidth="1"/>
    <col min="16132" max="16132" width="9" style="1" customWidth="1"/>
    <col min="16133" max="16133" width="8.75" style="1" customWidth="1"/>
    <col min="16134" max="16134" width="7.75" style="1" customWidth="1"/>
    <col min="16135" max="16135" width="6.5" style="1" customWidth="1"/>
    <col min="16136" max="16136" width="8.125" style="1" customWidth="1"/>
    <col min="16137" max="16137" width="6.625" style="1" customWidth="1"/>
    <col min="16138" max="16138" width="5.25" style="1" customWidth="1"/>
    <col min="16139" max="16139" width="6.625" style="1" customWidth="1"/>
    <col min="16140" max="16140" width="11.75" style="1" customWidth="1"/>
    <col min="16141" max="16142" width="6.625" style="1" customWidth="1"/>
    <col min="16143" max="16143" width="7.75" style="1" customWidth="1"/>
    <col min="16144" max="16145" width="6.625" style="1" customWidth="1"/>
    <col min="16146" max="16146" width="5.375" style="1" customWidth="1"/>
    <col min="16147" max="16150" width="6" style="1" customWidth="1"/>
    <col min="16151" max="16151" width="6.625" style="1" customWidth="1"/>
    <col min="16152" max="16152" width="5.5" style="1" customWidth="1"/>
    <col min="16153" max="16153" width="5.375" style="1" customWidth="1"/>
    <col min="16154" max="16154" width="5.75" style="1" customWidth="1"/>
    <col min="16155" max="16155" width="6" style="1" customWidth="1"/>
    <col min="16156" max="16156" width="5.375" style="1" customWidth="1"/>
    <col min="16157" max="16157" width="6.625" style="1" customWidth="1"/>
    <col min="16158" max="16158" width="6.25" style="1" customWidth="1"/>
    <col min="16159" max="16159" width="4.375" style="1" customWidth="1"/>
    <col min="16160" max="16160" width="8" style="1" customWidth="1"/>
    <col min="16161" max="16161" width="7.25" style="1" customWidth="1"/>
    <col min="16162" max="16384" width="11.25" style="1"/>
  </cols>
  <sheetData>
    <row r="1" spans="1:33" ht="19.5" customHeight="1">
      <c r="A1" s="49" t="s">
        <v>206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6.5" customHeight="1">
      <c r="A2" s="46" t="s">
        <v>125</v>
      </c>
      <c r="B2" s="2"/>
      <c r="C2" s="2"/>
      <c r="D2" s="50" t="s">
        <v>175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50" t="s">
        <v>126</v>
      </c>
      <c r="R2" s="47"/>
      <c r="S2" s="47"/>
      <c r="T2" s="47"/>
      <c r="U2" s="47"/>
      <c r="V2" s="47"/>
      <c r="W2" s="47"/>
      <c r="X2" s="47"/>
      <c r="Y2" s="50" t="s">
        <v>127</v>
      </c>
      <c r="Z2" s="47"/>
      <c r="AA2" s="47"/>
      <c r="AB2" s="47"/>
      <c r="AC2" s="47"/>
      <c r="AD2" s="47"/>
      <c r="AE2" s="46" t="s">
        <v>128</v>
      </c>
      <c r="AF2" s="46" t="s">
        <v>129</v>
      </c>
      <c r="AG2" s="48" t="s">
        <v>130</v>
      </c>
    </row>
    <row r="3" spans="1:33" ht="93" customHeight="1">
      <c r="A3" s="47"/>
      <c r="B3" s="3" t="s">
        <v>176</v>
      </c>
      <c r="C3" s="3" t="s">
        <v>131</v>
      </c>
      <c r="D3" s="4" t="s">
        <v>132</v>
      </c>
      <c r="E3" s="2" t="s">
        <v>201</v>
      </c>
      <c r="F3" s="2" t="s">
        <v>133</v>
      </c>
      <c r="G3" s="2" t="s">
        <v>134</v>
      </c>
      <c r="H3" s="37" t="s">
        <v>135</v>
      </c>
      <c r="I3" s="2" t="s">
        <v>136</v>
      </c>
      <c r="J3" s="2" t="s">
        <v>137</v>
      </c>
      <c r="K3" s="2" t="s">
        <v>138</v>
      </c>
      <c r="L3" s="2" t="s">
        <v>139</v>
      </c>
      <c r="M3" s="5" t="s">
        <v>140</v>
      </c>
      <c r="N3" s="2" t="s">
        <v>141</v>
      </c>
      <c r="O3" s="2" t="s">
        <v>142</v>
      </c>
      <c r="P3" s="2" t="s">
        <v>143</v>
      </c>
      <c r="Q3" s="2" t="s">
        <v>144</v>
      </c>
      <c r="R3" s="2" t="s">
        <v>145</v>
      </c>
      <c r="S3" s="2" t="s">
        <v>146</v>
      </c>
      <c r="T3" s="2" t="s">
        <v>177</v>
      </c>
      <c r="U3" s="2" t="s">
        <v>147</v>
      </c>
      <c r="V3" s="2" t="s">
        <v>148</v>
      </c>
      <c r="W3" s="2" t="s">
        <v>149</v>
      </c>
      <c r="X3" s="2" t="s">
        <v>143</v>
      </c>
      <c r="Y3" s="2" t="s">
        <v>150</v>
      </c>
      <c r="Z3" s="2" t="s">
        <v>151</v>
      </c>
      <c r="AA3" s="2" t="s">
        <v>152</v>
      </c>
      <c r="AB3" s="2" t="s">
        <v>153</v>
      </c>
      <c r="AC3" s="2" t="s">
        <v>154</v>
      </c>
      <c r="AD3" s="2" t="s">
        <v>155</v>
      </c>
      <c r="AE3" s="47"/>
      <c r="AF3" s="47"/>
      <c r="AG3" s="47"/>
    </row>
    <row r="4" spans="1:33" ht="30" customHeight="1">
      <c r="A4" s="6" t="s">
        <v>178</v>
      </c>
      <c r="B4" s="7" t="s">
        <v>0</v>
      </c>
      <c r="C4" s="8">
        <v>1</v>
      </c>
      <c r="D4" s="9">
        <f t="shared" ref="D4:D35" si="0">E4+J4+L4</f>
        <v>41</v>
      </c>
      <c r="E4" s="6">
        <v>35</v>
      </c>
      <c r="F4" s="10">
        <f t="shared" ref="F4:F35" si="1">ROUNDDOWN(E4*1.65,0)</f>
        <v>57</v>
      </c>
      <c r="G4" s="6"/>
      <c r="H4" s="38">
        <v>1</v>
      </c>
      <c r="I4" s="10">
        <f t="shared" ref="I4:I66" si="2">F4+G4+H4</f>
        <v>58</v>
      </c>
      <c r="J4" s="11"/>
      <c r="K4" s="11"/>
      <c r="L4" s="11">
        <v>6</v>
      </c>
      <c r="M4" s="12" t="s">
        <v>179</v>
      </c>
      <c r="N4" s="11">
        <v>12</v>
      </c>
      <c r="O4" s="11">
        <v>2</v>
      </c>
      <c r="P4" s="11">
        <f t="shared" ref="P4:P66" si="3">I4+K4+N4+O4</f>
        <v>72</v>
      </c>
      <c r="Q4" s="11">
        <v>6</v>
      </c>
      <c r="R4" s="11"/>
      <c r="S4" s="11">
        <v>6</v>
      </c>
      <c r="T4" s="11"/>
      <c r="U4" s="11">
        <v>1</v>
      </c>
      <c r="V4" s="8">
        <v>1</v>
      </c>
      <c r="W4" s="8"/>
      <c r="X4" s="11">
        <f>Q4+R4+S4+T4+U4+V4+W4</f>
        <v>14</v>
      </c>
      <c r="Y4" s="13">
        <v>1</v>
      </c>
      <c r="Z4" s="13">
        <v>2</v>
      </c>
      <c r="AA4" s="13">
        <v>1</v>
      </c>
      <c r="AB4" s="13">
        <v>1</v>
      </c>
      <c r="AC4" s="13">
        <v>1</v>
      </c>
      <c r="AD4" s="13">
        <f t="shared" ref="AD4:AD66" si="4">Y4+Z4+AA4+AB4+AC4</f>
        <v>6</v>
      </c>
      <c r="AE4" s="11">
        <v>1</v>
      </c>
      <c r="AF4" s="11">
        <v>0</v>
      </c>
      <c r="AG4" s="11">
        <f>SUM(P4+X4+AD4+AE4+AF4)</f>
        <v>93</v>
      </c>
    </row>
    <row r="5" spans="1:33" ht="30" customHeight="1">
      <c r="A5" s="6" t="s">
        <v>156</v>
      </c>
      <c r="B5" s="7" t="s">
        <v>1</v>
      </c>
      <c r="C5" s="8">
        <v>2</v>
      </c>
      <c r="D5" s="9">
        <f t="shared" si="0"/>
        <v>39</v>
      </c>
      <c r="E5" s="14">
        <v>36</v>
      </c>
      <c r="F5" s="10">
        <f t="shared" si="1"/>
        <v>59</v>
      </c>
      <c r="G5" s="6"/>
      <c r="H5" s="38">
        <v>1</v>
      </c>
      <c r="I5" s="10">
        <f t="shared" si="2"/>
        <v>60</v>
      </c>
      <c r="J5" s="11"/>
      <c r="K5" s="11"/>
      <c r="L5" s="11">
        <v>3</v>
      </c>
      <c r="M5" s="12" t="s">
        <v>180</v>
      </c>
      <c r="N5" s="11">
        <v>6</v>
      </c>
      <c r="O5" s="11">
        <v>2</v>
      </c>
      <c r="P5" s="11">
        <f t="shared" si="3"/>
        <v>68</v>
      </c>
      <c r="Q5" s="11">
        <v>8</v>
      </c>
      <c r="R5" s="11"/>
      <c r="S5" s="11"/>
      <c r="T5" s="11"/>
      <c r="U5" s="11">
        <v>1</v>
      </c>
      <c r="V5" s="8">
        <v>2</v>
      </c>
      <c r="W5" s="8"/>
      <c r="X5" s="11">
        <f t="shared" ref="X5:X68" si="5">Q5+R5+S5+T5+U5+V5+W5</f>
        <v>11</v>
      </c>
      <c r="Y5" s="13">
        <v>1</v>
      </c>
      <c r="Z5" s="13">
        <v>1</v>
      </c>
      <c r="AA5" s="13"/>
      <c r="AB5" s="13">
        <v>1</v>
      </c>
      <c r="AC5" s="13">
        <v>1</v>
      </c>
      <c r="AD5" s="13">
        <f t="shared" si="4"/>
        <v>4</v>
      </c>
      <c r="AE5" s="11">
        <v>1</v>
      </c>
      <c r="AF5" s="11">
        <v>1</v>
      </c>
      <c r="AG5" s="11">
        <f t="shared" ref="AG5:AG68" si="6">SUM(P5+X5+AD5+AE5+AF5)</f>
        <v>85</v>
      </c>
    </row>
    <row r="6" spans="1:33" ht="30" customHeight="1">
      <c r="A6" s="6" t="s">
        <v>156</v>
      </c>
      <c r="B6" s="7" t="s">
        <v>2</v>
      </c>
      <c r="C6" s="8">
        <v>3</v>
      </c>
      <c r="D6" s="9">
        <f t="shared" si="0"/>
        <v>16</v>
      </c>
      <c r="E6" s="14">
        <v>15</v>
      </c>
      <c r="F6" s="10">
        <f t="shared" si="1"/>
        <v>24</v>
      </c>
      <c r="G6" s="6"/>
      <c r="H6" s="38"/>
      <c r="I6" s="10">
        <f t="shared" si="2"/>
        <v>24</v>
      </c>
      <c r="J6" s="11"/>
      <c r="K6" s="11"/>
      <c r="L6" s="11">
        <v>1</v>
      </c>
      <c r="M6" s="12" t="s">
        <v>181</v>
      </c>
      <c r="N6" s="11">
        <v>2</v>
      </c>
      <c r="O6" s="11">
        <v>1</v>
      </c>
      <c r="P6" s="11">
        <f t="shared" si="3"/>
        <v>27</v>
      </c>
      <c r="Q6" s="11">
        <v>2</v>
      </c>
      <c r="R6" s="11"/>
      <c r="S6" s="11"/>
      <c r="T6" s="11"/>
      <c r="U6" s="11">
        <v>1</v>
      </c>
      <c r="V6" s="8"/>
      <c r="W6" s="8">
        <v>1</v>
      </c>
      <c r="X6" s="11">
        <f t="shared" si="5"/>
        <v>4</v>
      </c>
      <c r="Y6" s="13">
        <v>1</v>
      </c>
      <c r="Z6" s="13">
        <v>1</v>
      </c>
      <c r="AA6" s="13"/>
      <c r="AB6" s="13">
        <v>1</v>
      </c>
      <c r="AC6" s="13"/>
      <c r="AD6" s="13">
        <f t="shared" si="4"/>
        <v>3</v>
      </c>
      <c r="AE6" s="11">
        <v>1</v>
      </c>
      <c r="AF6" s="11">
        <v>2</v>
      </c>
      <c r="AG6" s="11">
        <f t="shared" si="6"/>
        <v>37</v>
      </c>
    </row>
    <row r="7" spans="1:33" ht="30" customHeight="1">
      <c r="A7" s="6" t="s">
        <v>156</v>
      </c>
      <c r="B7" s="7" t="s">
        <v>3</v>
      </c>
      <c r="C7" s="8">
        <v>4</v>
      </c>
      <c r="D7" s="9">
        <f t="shared" si="0"/>
        <v>6</v>
      </c>
      <c r="E7" s="6">
        <v>6</v>
      </c>
      <c r="F7" s="10">
        <f t="shared" si="1"/>
        <v>9</v>
      </c>
      <c r="G7" s="6">
        <v>1</v>
      </c>
      <c r="H7" s="38"/>
      <c r="I7" s="10">
        <f t="shared" si="2"/>
        <v>10</v>
      </c>
      <c r="J7" s="11"/>
      <c r="K7" s="11"/>
      <c r="L7" s="11"/>
      <c r="M7" s="12"/>
      <c r="N7" s="11"/>
      <c r="O7" s="11"/>
      <c r="P7" s="11">
        <f t="shared" si="3"/>
        <v>10</v>
      </c>
      <c r="Q7" s="11"/>
      <c r="R7" s="11"/>
      <c r="S7" s="11"/>
      <c r="T7" s="11"/>
      <c r="U7" s="11"/>
      <c r="V7" s="8"/>
      <c r="W7" s="8"/>
      <c r="X7" s="11">
        <f t="shared" si="5"/>
        <v>0</v>
      </c>
      <c r="Y7" s="13">
        <v>0</v>
      </c>
      <c r="Z7" s="13">
        <v>1</v>
      </c>
      <c r="AA7" s="13"/>
      <c r="AB7" s="13"/>
      <c r="AC7" s="13"/>
      <c r="AD7" s="13">
        <f t="shared" si="4"/>
        <v>1</v>
      </c>
      <c r="AE7" s="11">
        <v>1</v>
      </c>
      <c r="AF7" s="11">
        <v>0</v>
      </c>
      <c r="AG7" s="11">
        <f t="shared" si="6"/>
        <v>12</v>
      </c>
    </row>
    <row r="8" spans="1:33" ht="30" customHeight="1">
      <c r="A8" s="6" t="s">
        <v>156</v>
      </c>
      <c r="B8" s="7" t="s">
        <v>4</v>
      </c>
      <c r="C8" s="8">
        <v>5</v>
      </c>
      <c r="D8" s="9">
        <f t="shared" si="0"/>
        <v>6</v>
      </c>
      <c r="E8" s="6">
        <v>6</v>
      </c>
      <c r="F8" s="10">
        <f t="shared" si="1"/>
        <v>9</v>
      </c>
      <c r="G8" s="6">
        <v>1</v>
      </c>
      <c r="H8" s="38"/>
      <c r="I8" s="10">
        <f t="shared" si="2"/>
        <v>10</v>
      </c>
      <c r="J8" s="11"/>
      <c r="K8" s="11"/>
      <c r="L8" s="11"/>
      <c r="M8" s="12"/>
      <c r="N8" s="11"/>
      <c r="O8" s="11"/>
      <c r="P8" s="11">
        <f t="shared" si="3"/>
        <v>10</v>
      </c>
      <c r="Q8" s="11"/>
      <c r="R8" s="11"/>
      <c r="S8" s="11"/>
      <c r="T8" s="11"/>
      <c r="U8" s="11"/>
      <c r="V8" s="8"/>
      <c r="W8" s="8"/>
      <c r="X8" s="11">
        <f t="shared" si="5"/>
        <v>0</v>
      </c>
      <c r="Y8" s="13">
        <v>0</v>
      </c>
      <c r="Z8" s="13">
        <v>1</v>
      </c>
      <c r="AA8" s="13"/>
      <c r="AB8" s="13"/>
      <c r="AC8" s="13"/>
      <c r="AD8" s="13">
        <f t="shared" si="4"/>
        <v>1</v>
      </c>
      <c r="AE8" s="11">
        <v>1</v>
      </c>
      <c r="AF8" s="11">
        <v>1</v>
      </c>
      <c r="AG8" s="11">
        <f t="shared" si="6"/>
        <v>13</v>
      </c>
    </row>
    <row r="9" spans="1:33" ht="30" customHeight="1">
      <c r="A9" s="6" t="s">
        <v>182</v>
      </c>
      <c r="B9" s="7" t="s">
        <v>5</v>
      </c>
      <c r="C9" s="8">
        <v>6</v>
      </c>
      <c r="D9" s="9">
        <f t="shared" si="0"/>
        <v>6</v>
      </c>
      <c r="E9" s="6">
        <v>6</v>
      </c>
      <c r="F9" s="10">
        <f t="shared" si="1"/>
        <v>9</v>
      </c>
      <c r="G9" s="6">
        <v>1</v>
      </c>
      <c r="H9" s="38"/>
      <c r="I9" s="10">
        <f t="shared" si="2"/>
        <v>10</v>
      </c>
      <c r="J9" s="11"/>
      <c r="K9" s="11"/>
      <c r="L9" s="11"/>
      <c r="M9" s="12"/>
      <c r="N9" s="11"/>
      <c r="O9" s="11"/>
      <c r="P9" s="11">
        <f t="shared" si="3"/>
        <v>10</v>
      </c>
      <c r="Q9" s="11"/>
      <c r="R9" s="11"/>
      <c r="S9" s="11"/>
      <c r="T9" s="11"/>
      <c r="U9" s="11"/>
      <c r="V9" s="8"/>
      <c r="W9" s="8"/>
      <c r="X9" s="11">
        <f t="shared" si="5"/>
        <v>0</v>
      </c>
      <c r="Y9" s="13">
        <v>1</v>
      </c>
      <c r="Z9" s="13">
        <v>1</v>
      </c>
      <c r="AA9" s="13"/>
      <c r="AB9" s="13"/>
      <c r="AC9" s="13"/>
      <c r="AD9" s="13">
        <f t="shared" si="4"/>
        <v>2</v>
      </c>
      <c r="AE9" s="11">
        <v>1</v>
      </c>
      <c r="AF9" s="11">
        <v>0</v>
      </c>
      <c r="AG9" s="11">
        <f t="shared" si="6"/>
        <v>13</v>
      </c>
    </row>
    <row r="10" spans="1:33" ht="30" customHeight="1">
      <c r="A10" s="6" t="s">
        <v>178</v>
      </c>
      <c r="B10" s="7" t="s">
        <v>6</v>
      </c>
      <c r="C10" s="8">
        <v>7</v>
      </c>
      <c r="D10" s="9">
        <f t="shared" si="0"/>
        <v>33</v>
      </c>
      <c r="E10" s="6">
        <v>28</v>
      </c>
      <c r="F10" s="10">
        <f t="shared" si="1"/>
        <v>46</v>
      </c>
      <c r="G10" s="6"/>
      <c r="H10" s="38">
        <v>1</v>
      </c>
      <c r="I10" s="10">
        <f t="shared" si="2"/>
        <v>47</v>
      </c>
      <c r="J10" s="11"/>
      <c r="K10" s="11"/>
      <c r="L10" s="11">
        <v>5</v>
      </c>
      <c r="M10" s="12" t="s">
        <v>158</v>
      </c>
      <c r="N10" s="11">
        <v>10</v>
      </c>
      <c r="O10" s="11">
        <v>2</v>
      </c>
      <c r="P10" s="11">
        <f t="shared" si="3"/>
        <v>59</v>
      </c>
      <c r="Q10" s="11">
        <v>4</v>
      </c>
      <c r="R10" s="11"/>
      <c r="S10" s="11"/>
      <c r="T10" s="11">
        <v>2</v>
      </c>
      <c r="U10" s="11">
        <v>1</v>
      </c>
      <c r="V10" s="8">
        <v>1</v>
      </c>
      <c r="W10" s="8"/>
      <c r="X10" s="11">
        <f t="shared" si="5"/>
        <v>8</v>
      </c>
      <c r="Y10" s="13">
        <v>1</v>
      </c>
      <c r="Z10" s="13">
        <v>1</v>
      </c>
      <c r="AA10" s="13"/>
      <c r="AB10" s="13">
        <v>1</v>
      </c>
      <c r="AC10" s="13">
        <v>1</v>
      </c>
      <c r="AD10" s="13">
        <f t="shared" si="4"/>
        <v>4</v>
      </c>
      <c r="AE10" s="11">
        <v>1</v>
      </c>
      <c r="AF10" s="11">
        <v>1</v>
      </c>
      <c r="AG10" s="11">
        <f t="shared" si="6"/>
        <v>73</v>
      </c>
    </row>
    <row r="11" spans="1:33" ht="30" customHeight="1">
      <c r="A11" s="6" t="s">
        <v>156</v>
      </c>
      <c r="B11" s="7" t="s">
        <v>7</v>
      </c>
      <c r="C11" s="8">
        <v>8</v>
      </c>
      <c r="D11" s="9">
        <f t="shared" si="0"/>
        <v>12</v>
      </c>
      <c r="E11" s="6">
        <v>10</v>
      </c>
      <c r="F11" s="10">
        <f t="shared" si="1"/>
        <v>16</v>
      </c>
      <c r="G11" s="6"/>
      <c r="H11" s="38"/>
      <c r="I11" s="10">
        <f t="shared" si="2"/>
        <v>16</v>
      </c>
      <c r="J11" s="11"/>
      <c r="K11" s="11"/>
      <c r="L11" s="11">
        <v>2</v>
      </c>
      <c r="M11" s="12" t="s">
        <v>159</v>
      </c>
      <c r="N11" s="11">
        <v>4</v>
      </c>
      <c r="O11" s="11"/>
      <c r="P11" s="11">
        <f t="shared" si="3"/>
        <v>20</v>
      </c>
      <c r="Q11" s="11">
        <v>2</v>
      </c>
      <c r="R11" s="11"/>
      <c r="S11" s="11"/>
      <c r="T11" s="11"/>
      <c r="U11" s="11">
        <v>1</v>
      </c>
      <c r="V11" s="8"/>
      <c r="W11" s="8">
        <v>1</v>
      </c>
      <c r="X11" s="11">
        <f t="shared" si="5"/>
        <v>4</v>
      </c>
      <c r="Y11" s="13">
        <v>1</v>
      </c>
      <c r="Z11" s="13">
        <v>1</v>
      </c>
      <c r="AA11" s="13"/>
      <c r="AB11" s="13">
        <v>1</v>
      </c>
      <c r="AC11" s="13"/>
      <c r="AD11" s="13">
        <f t="shared" si="4"/>
        <v>3</v>
      </c>
      <c r="AE11" s="11">
        <v>1</v>
      </c>
      <c r="AF11" s="11">
        <v>1</v>
      </c>
      <c r="AG11" s="11">
        <f t="shared" si="6"/>
        <v>29</v>
      </c>
    </row>
    <row r="12" spans="1:33" ht="30" customHeight="1">
      <c r="A12" s="6" t="s">
        <v>178</v>
      </c>
      <c r="B12" s="7" t="s">
        <v>8</v>
      </c>
      <c r="C12" s="8">
        <v>9</v>
      </c>
      <c r="D12" s="9">
        <f t="shared" si="0"/>
        <v>6</v>
      </c>
      <c r="E12" s="6">
        <v>6</v>
      </c>
      <c r="F12" s="10">
        <f t="shared" si="1"/>
        <v>9</v>
      </c>
      <c r="G12" s="6">
        <v>1</v>
      </c>
      <c r="H12" s="38"/>
      <c r="I12" s="10">
        <f t="shared" si="2"/>
        <v>10</v>
      </c>
      <c r="J12" s="11"/>
      <c r="K12" s="11"/>
      <c r="L12" s="11"/>
      <c r="M12" s="12"/>
      <c r="N12" s="11"/>
      <c r="O12" s="11"/>
      <c r="P12" s="11">
        <f t="shared" si="3"/>
        <v>10</v>
      </c>
      <c r="Q12" s="11">
        <v>2</v>
      </c>
      <c r="R12" s="11"/>
      <c r="S12" s="11"/>
      <c r="T12" s="11"/>
      <c r="U12" s="11">
        <v>1</v>
      </c>
      <c r="V12" s="8"/>
      <c r="W12" s="8">
        <v>1</v>
      </c>
      <c r="X12" s="11">
        <f t="shared" si="5"/>
        <v>4</v>
      </c>
      <c r="Y12" s="13">
        <v>0</v>
      </c>
      <c r="Z12" s="13">
        <v>1</v>
      </c>
      <c r="AA12" s="13"/>
      <c r="AB12" s="13"/>
      <c r="AC12" s="13"/>
      <c r="AD12" s="13">
        <f t="shared" si="4"/>
        <v>1</v>
      </c>
      <c r="AE12" s="11">
        <v>1</v>
      </c>
      <c r="AF12" s="11">
        <v>1</v>
      </c>
      <c r="AG12" s="11">
        <f t="shared" si="6"/>
        <v>17</v>
      </c>
    </row>
    <row r="13" spans="1:33" ht="30" customHeight="1">
      <c r="A13" s="6" t="s">
        <v>156</v>
      </c>
      <c r="B13" s="7" t="s">
        <v>9</v>
      </c>
      <c r="C13" s="8">
        <v>10</v>
      </c>
      <c r="D13" s="9">
        <f t="shared" si="0"/>
        <v>7</v>
      </c>
      <c r="E13" s="6">
        <v>6</v>
      </c>
      <c r="F13" s="10">
        <f t="shared" si="1"/>
        <v>9</v>
      </c>
      <c r="G13" s="6">
        <v>1</v>
      </c>
      <c r="H13" s="38"/>
      <c r="I13" s="10">
        <f t="shared" si="2"/>
        <v>10</v>
      </c>
      <c r="J13" s="11"/>
      <c r="K13" s="11"/>
      <c r="L13" s="11">
        <v>1</v>
      </c>
      <c r="M13" s="12" t="s">
        <v>157</v>
      </c>
      <c r="N13" s="11">
        <v>2</v>
      </c>
      <c r="O13" s="11"/>
      <c r="P13" s="11">
        <f t="shared" si="3"/>
        <v>12</v>
      </c>
      <c r="Q13" s="11">
        <v>4</v>
      </c>
      <c r="R13" s="11"/>
      <c r="S13" s="11"/>
      <c r="T13" s="11"/>
      <c r="U13" s="11">
        <v>1</v>
      </c>
      <c r="V13" s="8">
        <v>1</v>
      </c>
      <c r="W13" s="8"/>
      <c r="X13" s="11">
        <f t="shared" si="5"/>
        <v>6</v>
      </c>
      <c r="Y13" s="13">
        <v>1</v>
      </c>
      <c r="Z13" s="13">
        <v>1</v>
      </c>
      <c r="AA13" s="13"/>
      <c r="AB13" s="13"/>
      <c r="AC13" s="13"/>
      <c r="AD13" s="13">
        <f t="shared" si="4"/>
        <v>2</v>
      </c>
      <c r="AE13" s="11">
        <v>1</v>
      </c>
      <c r="AF13" s="11">
        <v>2</v>
      </c>
      <c r="AG13" s="11">
        <f t="shared" si="6"/>
        <v>23</v>
      </c>
    </row>
    <row r="14" spans="1:33" ht="30" customHeight="1">
      <c r="A14" s="6" t="s">
        <v>178</v>
      </c>
      <c r="B14" s="7" t="s">
        <v>10</v>
      </c>
      <c r="C14" s="8">
        <v>11</v>
      </c>
      <c r="D14" s="9">
        <f t="shared" si="0"/>
        <v>16</v>
      </c>
      <c r="E14" s="14">
        <v>12</v>
      </c>
      <c r="F14" s="10">
        <f t="shared" si="1"/>
        <v>19</v>
      </c>
      <c r="G14" s="6"/>
      <c r="H14" s="38"/>
      <c r="I14" s="10">
        <f t="shared" si="2"/>
        <v>19</v>
      </c>
      <c r="J14" s="11"/>
      <c r="K14" s="11"/>
      <c r="L14" s="11">
        <v>4</v>
      </c>
      <c r="M14" s="12" t="s">
        <v>160</v>
      </c>
      <c r="N14" s="11">
        <v>8</v>
      </c>
      <c r="O14" s="11">
        <v>1</v>
      </c>
      <c r="P14" s="11">
        <f t="shared" si="3"/>
        <v>28</v>
      </c>
      <c r="Q14" s="11">
        <v>4</v>
      </c>
      <c r="R14" s="11"/>
      <c r="S14" s="11"/>
      <c r="T14" s="11"/>
      <c r="U14" s="11">
        <v>1</v>
      </c>
      <c r="V14" s="8">
        <v>1</v>
      </c>
      <c r="W14" s="8"/>
      <c r="X14" s="11">
        <f t="shared" si="5"/>
        <v>6</v>
      </c>
      <c r="Y14" s="13">
        <v>1</v>
      </c>
      <c r="Z14" s="13">
        <v>1</v>
      </c>
      <c r="AA14" s="13"/>
      <c r="AB14" s="13">
        <v>1</v>
      </c>
      <c r="AC14" s="13"/>
      <c r="AD14" s="13">
        <f t="shared" si="4"/>
        <v>3</v>
      </c>
      <c r="AE14" s="11">
        <v>1</v>
      </c>
      <c r="AF14" s="11">
        <v>1</v>
      </c>
      <c r="AG14" s="11">
        <f t="shared" si="6"/>
        <v>39</v>
      </c>
    </row>
    <row r="15" spans="1:33" ht="30" customHeight="1">
      <c r="A15" s="6" t="s">
        <v>178</v>
      </c>
      <c r="B15" s="7" t="s">
        <v>11</v>
      </c>
      <c r="C15" s="8">
        <v>12</v>
      </c>
      <c r="D15" s="9">
        <f t="shared" si="0"/>
        <v>14</v>
      </c>
      <c r="E15" s="14">
        <v>14</v>
      </c>
      <c r="F15" s="10">
        <f t="shared" si="1"/>
        <v>23</v>
      </c>
      <c r="G15" s="6"/>
      <c r="H15" s="38"/>
      <c r="I15" s="10">
        <f t="shared" si="2"/>
        <v>23</v>
      </c>
      <c r="J15" s="11"/>
      <c r="K15" s="11"/>
      <c r="L15" s="11"/>
      <c r="M15" s="12"/>
      <c r="N15" s="11"/>
      <c r="O15" s="11">
        <v>1</v>
      </c>
      <c r="P15" s="11">
        <f t="shared" si="3"/>
        <v>24</v>
      </c>
      <c r="Q15" s="11">
        <v>2</v>
      </c>
      <c r="R15" s="11"/>
      <c r="S15" s="11"/>
      <c r="T15" s="11"/>
      <c r="U15" s="11">
        <v>1</v>
      </c>
      <c r="V15" s="8"/>
      <c r="W15" s="8">
        <v>1</v>
      </c>
      <c r="X15" s="11">
        <f t="shared" si="5"/>
        <v>4</v>
      </c>
      <c r="Y15" s="13">
        <v>1</v>
      </c>
      <c r="Z15" s="13">
        <v>1</v>
      </c>
      <c r="AA15" s="13"/>
      <c r="AB15" s="13"/>
      <c r="AC15" s="13">
        <v>1</v>
      </c>
      <c r="AD15" s="13">
        <f t="shared" si="4"/>
        <v>3</v>
      </c>
      <c r="AE15" s="11">
        <v>1</v>
      </c>
      <c r="AF15" s="11">
        <v>1</v>
      </c>
      <c r="AG15" s="11">
        <f t="shared" si="6"/>
        <v>33</v>
      </c>
    </row>
    <row r="16" spans="1:33" ht="30" customHeight="1">
      <c r="A16" s="6" t="s">
        <v>178</v>
      </c>
      <c r="B16" s="7" t="s">
        <v>12</v>
      </c>
      <c r="C16" s="8">
        <v>13</v>
      </c>
      <c r="D16" s="9">
        <f t="shared" si="0"/>
        <v>6</v>
      </c>
      <c r="E16" s="6">
        <v>6</v>
      </c>
      <c r="F16" s="10">
        <f t="shared" si="1"/>
        <v>9</v>
      </c>
      <c r="G16" s="6">
        <v>1</v>
      </c>
      <c r="H16" s="38"/>
      <c r="I16" s="10">
        <f t="shared" si="2"/>
        <v>10</v>
      </c>
      <c r="J16" s="11"/>
      <c r="K16" s="11"/>
      <c r="L16" s="11"/>
      <c r="M16" s="12"/>
      <c r="N16" s="11"/>
      <c r="O16" s="11"/>
      <c r="P16" s="11">
        <f t="shared" si="3"/>
        <v>10</v>
      </c>
      <c r="Q16" s="15">
        <v>3</v>
      </c>
      <c r="R16" s="11"/>
      <c r="S16" s="11"/>
      <c r="T16" s="11">
        <v>0</v>
      </c>
      <c r="U16" s="11">
        <v>1</v>
      </c>
      <c r="V16" s="16">
        <v>1</v>
      </c>
      <c r="W16" s="8"/>
      <c r="X16" s="11">
        <f t="shared" si="5"/>
        <v>5</v>
      </c>
      <c r="Y16" s="13">
        <v>0</v>
      </c>
      <c r="Z16" s="13">
        <v>1</v>
      </c>
      <c r="AA16" s="13"/>
      <c r="AB16" s="13"/>
      <c r="AC16" s="13"/>
      <c r="AD16" s="13">
        <f t="shared" si="4"/>
        <v>1</v>
      </c>
      <c r="AE16" s="11">
        <v>1</v>
      </c>
      <c r="AF16" s="11">
        <v>0</v>
      </c>
      <c r="AG16" s="11">
        <f t="shared" si="6"/>
        <v>17</v>
      </c>
    </row>
    <row r="17" spans="1:33" ht="30" customHeight="1">
      <c r="A17" s="6" t="s">
        <v>182</v>
      </c>
      <c r="B17" s="7" t="s">
        <v>13</v>
      </c>
      <c r="C17" s="8">
        <v>14</v>
      </c>
      <c r="D17" s="9">
        <f t="shared" si="0"/>
        <v>6</v>
      </c>
      <c r="E17" s="6">
        <v>6</v>
      </c>
      <c r="F17" s="10">
        <f t="shared" si="1"/>
        <v>9</v>
      </c>
      <c r="G17" s="6">
        <v>1</v>
      </c>
      <c r="H17" s="38"/>
      <c r="I17" s="10">
        <f t="shared" si="2"/>
        <v>10</v>
      </c>
      <c r="J17" s="11"/>
      <c r="K17" s="11"/>
      <c r="L17" s="11"/>
      <c r="M17" s="12"/>
      <c r="N17" s="11"/>
      <c r="O17" s="11"/>
      <c r="P17" s="11">
        <f t="shared" si="3"/>
        <v>10</v>
      </c>
      <c r="Q17" s="11"/>
      <c r="R17" s="11"/>
      <c r="S17" s="11"/>
      <c r="T17" s="11"/>
      <c r="U17" s="11"/>
      <c r="V17" s="8"/>
      <c r="W17" s="8"/>
      <c r="X17" s="11">
        <f t="shared" si="5"/>
        <v>0</v>
      </c>
      <c r="Y17" s="13">
        <v>0</v>
      </c>
      <c r="Z17" s="13">
        <v>1</v>
      </c>
      <c r="AA17" s="13"/>
      <c r="AB17" s="13"/>
      <c r="AC17" s="13"/>
      <c r="AD17" s="13">
        <f t="shared" si="4"/>
        <v>1</v>
      </c>
      <c r="AE17" s="11">
        <v>1</v>
      </c>
      <c r="AF17" s="11">
        <f>1-1</f>
        <v>0</v>
      </c>
      <c r="AG17" s="11">
        <f t="shared" si="6"/>
        <v>12</v>
      </c>
    </row>
    <row r="18" spans="1:33" ht="43.5" customHeight="1">
      <c r="A18" s="6" t="s">
        <v>178</v>
      </c>
      <c r="B18" s="7" t="s">
        <v>28</v>
      </c>
      <c r="C18" s="8">
        <v>15</v>
      </c>
      <c r="D18" s="9">
        <f t="shared" si="0"/>
        <v>44</v>
      </c>
      <c r="E18" s="14">
        <v>34</v>
      </c>
      <c r="F18" s="10">
        <f t="shared" si="1"/>
        <v>56</v>
      </c>
      <c r="G18" s="6"/>
      <c r="H18" s="38">
        <v>1</v>
      </c>
      <c r="I18" s="10">
        <f t="shared" si="2"/>
        <v>57</v>
      </c>
      <c r="J18" s="11"/>
      <c r="K18" s="11"/>
      <c r="L18" s="11">
        <v>10</v>
      </c>
      <c r="M18" s="12" t="s">
        <v>161</v>
      </c>
      <c r="N18" s="11">
        <v>20</v>
      </c>
      <c r="O18" s="11">
        <v>2</v>
      </c>
      <c r="P18" s="11">
        <f t="shared" si="3"/>
        <v>79</v>
      </c>
      <c r="Q18" s="11">
        <v>4</v>
      </c>
      <c r="R18" s="11"/>
      <c r="S18" s="11">
        <v>4</v>
      </c>
      <c r="T18" s="11">
        <v>2</v>
      </c>
      <c r="U18" s="11">
        <v>1</v>
      </c>
      <c r="V18" s="8">
        <v>1</v>
      </c>
      <c r="W18" s="8"/>
      <c r="X18" s="11">
        <f t="shared" si="5"/>
        <v>12</v>
      </c>
      <c r="Y18" s="13">
        <v>1</v>
      </c>
      <c r="Z18" s="13">
        <v>2</v>
      </c>
      <c r="AA18" s="13">
        <v>1</v>
      </c>
      <c r="AB18" s="13">
        <v>1</v>
      </c>
      <c r="AC18" s="13">
        <v>1</v>
      </c>
      <c r="AD18" s="13">
        <f t="shared" si="4"/>
        <v>6</v>
      </c>
      <c r="AE18" s="11">
        <v>1</v>
      </c>
      <c r="AF18" s="11">
        <v>0</v>
      </c>
      <c r="AG18" s="11">
        <f t="shared" si="6"/>
        <v>98</v>
      </c>
    </row>
    <row r="19" spans="1:33" ht="30" customHeight="1">
      <c r="A19" s="6" t="s">
        <v>156</v>
      </c>
      <c r="B19" s="7" t="s">
        <v>29</v>
      </c>
      <c r="C19" s="8">
        <v>16</v>
      </c>
      <c r="D19" s="9">
        <f t="shared" si="0"/>
        <v>6</v>
      </c>
      <c r="E19" s="14">
        <v>6</v>
      </c>
      <c r="F19" s="10">
        <f t="shared" si="1"/>
        <v>9</v>
      </c>
      <c r="G19" s="6">
        <v>1</v>
      </c>
      <c r="H19" s="38"/>
      <c r="I19" s="10">
        <f t="shared" si="2"/>
        <v>10</v>
      </c>
      <c r="J19" s="11"/>
      <c r="K19" s="11"/>
      <c r="L19" s="11"/>
      <c r="M19" s="12"/>
      <c r="N19" s="11"/>
      <c r="O19" s="11"/>
      <c r="P19" s="11">
        <f t="shared" si="3"/>
        <v>10</v>
      </c>
      <c r="Q19" s="11">
        <v>4</v>
      </c>
      <c r="R19" s="11"/>
      <c r="S19" s="11"/>
      <c r="T19" s="11">
        <v>2</v>
      </c>
      <c r="U19" s="11">
        <v>1</v>
      </c>
      <c r="V19" s="8">
        <v>1</v>
      </c>
      <c r="W19" s="8"/>
      <c r="X19" s="11">
        <f t="shared" si="5"/>
        <v>8</v>
      </c>
      <c r="Y19" s="13">
        <v>1</v>
      </c>
      <c r="Z19" s="13">
        <v>1</v>
      </c>
      <c r="AA19" s="13"/>
      <c r="AB19" s="13">
        <v>1</v>
      </c>
      <c r="AC19" s="13"/>
      <c r="AD19" s="13">
        <f t="shared" si="4"/>
        <v>3</v>
      </c>
      <c r="AE19" s="11">
        <v>1</v>
      </c>
      <c r="AF19" s="11">
        <v>0</v>
      </c>
      <c r="AG19" s="11">
        <f t="shared" si="6"/>
        <v>22</v>
      </c>
    </row>
    <row r="20" spans="1:33" ht="30" customHeight="1">
      <c r="A20" s="6" t="s">
        <v>178</v>
      </c>
      <c r="B20" s="7" t="s">
        <v>30</v>
      </c>
      <c r="C20" s="8">
        <v>17</v>
      </c>
      <c r="D20" s="9">
        <f t="shared" si="0"/>
        <v>12</v>
      </c>
      <c r="E20" s="6">
        <v>12</v>
      </c>
      <c r="F20" s="10">
        <f t="shared" si="1"/>
        <v>19</v>
      </c>
      <c r="G20" s="6"/>
      <c r="H20" s="38"/>
      <c r="I20" s="10">
        <f t="shared" si="2"/>
        <v>19</v>
      </c>
      <c r="J20" s="11"/>
      <c r="K20" s="11"/>
      <c r="L20" s="11"/>
      <c r="M20" s="12"/>
      <c r="N20" s="11"/>
      <c r="O20" s="11"/>
      <c r="P20" s="11">
        <f t="shared" si="3"/>
        <v>19</v>
      </c>
      <c r="Q20" s="11">
        <v>4</v>
      </c>
      <c r="R20" s="11"/>
      <c r="S20" s="11"/>
      <c r="T20" s="11"/>
      <c r="U20" s="11">
        <v>1</v>
      </c>
      <c r="V20" s="8">
        <v>1</v>
      </c>
      <c r="W20" s="8"/>
      <c r="X20" s="11">
        <f t="shared" si="5"/>
        <v>6</v>
      </c>
      <c r="Y20" s="13">
        <v>1</v>
      </c>
      <c r="Z20" s="13">
        <v>1</v>
      </c>
      <c r="AA20" s="13"/>
      <c r="AB20" s="13">
        <v>1</v>
      </c>
      <c r="AC20" s="13"/>
      <c r="AD20" s="13">
        <f t="shared" si="4"/>
        <v>3</v>
      </c>
      <c r="AE20" s="11">
        <v>1</v>
      </c>
      <c r="AF20" s="11">
        <v>0</v>
      </c>
      <c r="AG20" s="11">
        <f t="shared" si="6"/>
        <v>29</v>
      </c>
    </row>
    <row r="21" spans="1:33" ht="30" customHeight="1">
      <c r="A21" s="6" t="s">
        <v>156</v>
      </c>
      <c r="B21" s="7" t="s">
        <v>31</v>
      </c>
      <c r="C21" s="8">
        <v>18</v>
      </c>
      <c r="D21" s="9">
        <f t="shared" si="0"/>
        <v>6</v>
      </c>
      <c r="E21" s="6">
        <v>6</v>
      </c>
      <c r="F21" s="10">
        <f t="shared" si="1"/>
        <v>9</v>
      </c>
      <c r="G21" s="6">
        <v>1</v>
      </c>
      <c r="H21" s="38"/>
      <c r="I21" s="10">
        <f t="shared" si="2"/>
        <v>10</v>
      </c>
      <c r="J21" s="11"/>
      <c r="K21" s="11"/>
      <c r="L21" s="11"/>
      <c r="M21" s="12"/>
      <c r="N21" s="11"/>
      <c r="O21" s="11"/>
      <c r="P21" s="11">
        <f t="shared" si="3"/>
        <v>10</v>
      </c>
      <c r="Q21" s="11">
        <v>0</v>
      </c>
      <c r="R21" s="11"/>
      <c r="S21" s="11"/>
      <c r="T21" s="11">
        <v>0</v>
      </c>
      <c r="U21" s="11">
        <v>0</v>
      </c>
      <c r="V21" s="8"/>
      <c r="W21" s="8"/>
      <c r="X21" s="11">
        <f t="shared" si="5"/>
        <v>0</v>
      </c>
      <c r="Y21" s="13">
        <v>0</v>
      </c>
      <c r="Z21" s="13">
        <v>1</v>
      </c>
      <c r="AA21" s="13"/>
      <c r="AB21" s="13"/>
      <c r="AC21" s="13"/>
      <c r="AD21" s="13">
        <f t="shared" si="4"/>
        <v>1</v>
      </c>
      <c r="AE21" s="11">
        <v>1</v>
      </c>
      <c r="AF21" s="11">
        <v>0</v>
      </c>
      <c r="AG21" s="11">
        <f t="shared" si="6"/>
        <v>12</v>
      </c>
    </row>
    <row r="22" spans="1:33" ht="30" customHeight="1">
      <c r="A22" s="6" t="s">
        <v>162</v>
      </c>
      <c r="B22" s="7" t="s">
        <v>32</v>
      </c>
      <c r="C22" s="8">
        <v>19</v>
      </c>
      <c r="D22" s="9">
        <f t="shared" si="0"/>
        <v>7</v>
      </c>
      <c r="E22" s="6">
        <v>6</v>
      </c>
      <c r="F22" s="10">
        <f t="shared" si="1"/>
        <v>9</v>
      </c>
      <c r="G22" s="6">
        <v>1</v>
      </c>
      <c r="H22" s="39">
        <v>1</v>
      </c>
      <c r="I22" s="10">
        <f t="shared" si="2"/>
        <v>11</v>
      </c>
      <c r="J22" s="11"/>
      <c r="K22" s="11"/>
      <c r="L22" s="11">
        <v>1</v>
      </c>
      <c r="M22" s="12" t="s">
        <v>163</v>
      </c>
      <c r="N22" s="11">
        <v>2</v>
      </c>
      <c r="O22" s="11"/>
      <c r="P22" s="11">
        <f t="shared" si="3"/>
        <v>13</v>
      </c>
      <c r="Q22" s="11">
        <v>2</v>
      </c>
      <c r="R22" s="11"/>
      <c r="S22" s="11"/>
      <c r="T22" s="11"/>
      <c r="U22" s="11">
        <v>1</v>
      </c>
      <c r="V22" s="8"/>
      <c r="W22" s="8">
        <v>1</v>
      </c>
      <c r="X22" s="11">
        <f t="shared" si="5"/>
        <v>4</v>
      </c>
      <c r="Y22" s="13">
        <v>0</v>
      </c>
      <c r="Z22" s="13">
        <v>1</v>
      </c>
      <c r="AA22" s="13"/>
      <c r="AB22" s="13"/>
      <c r="AC22" s="13"/>
      <c r="AD22" s="13">
        <f t="shared" si="4"/>
        <v>1</v>
      </c>
      <c r="AE22" s="11">
        <v>1</v>
      </c>
      <c r="AF22" s="11">
        <v>0</v>
      </c>
      <c r="AG22" s="11">
        <f t="shared" si="6"/>
        <v>19</v>
      </c>
    </row>
    <row r="23" spans="1:33" ht="30" customHeight="1">
      <c r="A23" s="6" t="s">
        <v>178</v>
      </c>
      <c r="B23" s="7" t="s">
        <v>33</v>
      </c>
      <c r="C23" s="8">
        <v>20</v>
      </c>
      <c r="D23" s="9">
        <f t="shared" si="0"/>
        <v>36</v>
      </c>
      <c r="E23" s="6">
        <v>35</v>
      </c>
      <c r="F23" s="10">
        <f t="shared" si="1"/>
        <v>57</v>
      </c>
      <c r="G23" s="6"/>
      <c r="H23" s="38">
        <v>1</v>
      </c>
      <c r="I23" s="10">
        <f t="shared" si="2"/>
        <v>58</v>
      </c>
      <c r="J23" s="11"/>
      <c r="K23" s="11"/>
      <c r="L23" s="11">
        <v>1</v>
      </c>
      <c r="M23" s="12" t="s">
        <v>164</v>
      </c>
      <c r="N23" s="11">
        <v>2</v>
      </c>
      <c r="O23" s="11">
        <v>2</v>
      </c>
      <c r="P23" s="11">
        <f t="shared" si="3"/>
        <v>62</v>
      </c>
      <c r="Q23" s="11">
        <v>6</v>
      </c>
      <c r="R23" s="11"/>
      <c r="S23" s="11"/>
      <c r="T23" s="11"/>
      <c r="U23" s="11">
        <v>1</v>
      </c>
      <c r="V23" s="8">
        <v>1</v>
      </c>
      <c r="W23" s="8"/>
      <c r="X23" s="11">
        <f t="shared" si="5"/>
        <v>8</v>
      </c>
      <c r="Y23" s="13">
        <v>1</v>
      </c>
      <c r="Z23" s="13">
        <v>1</v>
      </c>
      <c r="AA23" s="13">
        <v>0</v>
      </c>
      <c r="AB23" s="13">
        <v>1</v>
      </c>
      <c r="AC23" s="13">
        <v>1</v>
      </c>
      <c r="AD23" s="13">
        <f t="shared" si="4"/>
        <v>4</v>
      </c>
      <c r="AE23" s="11">
        <v>1</v>
      </c>
      <c r="AF23" s="11">
        <v>1</v>
      </c>
      <c r="AG23" s="11">
        <f t="shared" si="6"/>
        <v>76</v>
      </c>
    </row>
    <row r="24" spans="1:33" ht="28.5" customHeight="1">
      <c r="A24" s="6" t="s">
        <v>156</v>
      </c>
      <c r="B24" s="7" t="s">
        <v>183</v>
      </c>
      <c r="C24" s="8">
        <v>21</v>
      </c>
      <c r="D24" s="9">
        <f t="shared" si="0"/>
        <v>9</v>
      </c>
      <c r="E24" s="14">
        <v>9</v>
      </c>
      <c r="F24" s="10">
        <f t="shared" si="1"/>
        <v>14</v>
      </c>
      <c r="G24" s="6"/>
      <c r="H24" s="38"/>
      <c r="I24" s="10">
        <f t="shared" si="2"/>
        <v>14</v>
      </c>
      <c r="J24" s="11"/>
      <c r="K24" s="11"/>
      <c r="L24" s="11"/>
      <c r="M24" s="12"/>
      <c r="N24" s="11"/>
      <c r="O24" s="11">
        <v>0</v>
      </c>
      <c r="P24" s="11">
        <f t="shared" si="3"/>
        <v>14</v>
      </c>
      <c r="Q24" s="11">
        <v>2</v>
      </c>
      <c r="R24" s="11"/>
      <c r="S24" s="11"/>
      <c r="T24" s="11">
        <v>2</v>
      </c>
      <c r="U24" s="11">
        <v>1</v>
      </c>
      <c r="V24" s="8">
        <v>1</v>
      </c>
      <c r="W24" s="8"/>
      <c r="X24" s="11">
        <f t="shared" si="5"/>
        <v>6</v>
      </c>
      <c r="Y24" s="13">
        <v>1</v>
      </c>
      <c r="Z24" s="13">
        <v>1</v>
      </c>
      <c r="AA24" s="13"/>
      <c r="AB24" s="13">
        <v>1</v>
      </c>
      <c r="AC24" s="13"/>
      <c r="AD24" s="13">
        <f t="shared" si="4"/>
        <v>3</v>
      </c>
      <c r="AE24" s="11">
        <v>1</v>
      </c>
      <c r="AF24" s="11">
        <v>0</v>
      </c>
      <c r="AG24" s="11">
        <f t="shared" si="6"/>
        <v>24</v>
      </c>
    </row>
    <row r="25" spans="1:33" ht="30" customHeight="1">
      <c r="A25" s="6" t="s">
        <v>156</v>
      </c>
      <c r="B25" s="7" t="s">
        <v>34</v>
      </c>
      <c r="C25" s="8">
        <v>22</v>
      </c>
      <c r="D25" s="9">
        <f t="shared" si="0"/>
        <v>6</v>
      </c>
      <c r="E25" s="6">
        <v>6</v>
      </c>
      <c r="F25" s="10">
        <f t="shared" si="1"/>
        <v>9</v>
      </c>
      <c r="G25" s="6">
        <v>1</v>
      </c>
      <c r="H25" s="38"/>
      <c r="I25" s="10">
        <f t="shared" si="2"/>
        <v>10</v>
      </c>
      <c r="J25" s="11"/>
      <c r="K25" s="11"/>
      <c r="L25" s="11"/>
      <c r="M25" s="12"/>
      <c r="N25" s="11"/>
      <c r="O25" s="11"/>
      <c r="P25" s="11">
        <f t="shared" si="3"/>
        <v>10</v>
      </c>
      <c r="Q25" s="11"/>
      <c r="R25" s="11"/>
      <c r="S25" s="11"/>
      <c r="T25" s="11"/>
      <c r="U25" s="11"/>
      <c r="V25" s="8"/>
      <c r="W25" s="8"/>
      <c r="X25" s="11">
        <f t="shared" si="5"/>
        <v>0</v>
      </c>
      <c r="Y25" s="13">
        <v>0</v>
      </c>
      <c r="Z25" s="13">
        <v>1</v>
      </c>
      <c r="AA25" s="13"/>
      <c r="AB25" s="13"/>
      <c r="AC25" s="13"/>
      <c r="AD25" s="13">
        <f t="shared" si="4"/>
        <v>1</v>
      </c>
      <c r="AE25" s="11">
        <v>1</v>
      </c>
      <c r="AF25" s="11">
        <v>1</v>
      </c>
      <c r="AG25" s="11">
        <f t="shared" si="6"/>
        <v>13</v>
      </c>
    </row>
    <row r="26" spans="1:33" ht="30" customHeight="1">
      <c r="A26" s="6" t="s">
        <v>184</v>
      </c>
      <c r="B26" s="7" t="s">
        <v>165</v>
      </c>
      <c r="C26" s="8">
        <v>23</v>
      </c>
      <c r="D26" s="9">
        <f t="shared" si="0"/>
        <v>6</v>
      </c>
      <c r="E26" s="6">
        <v>6</v>
      </c>
      <c r="F26" s="10">
        <f t="shared" si="1"/>
        <v>9</v>
      </c>
      <c r="G26" s="6">
        <v>1</v>
      </c>
      <c r="H26" s="38">
        <v>1</v>
      </c>
      <c r="I26" s="10">
        <f t="shared" si="2"/>
        <v>11</v>
      </c>
      <c r="J26" s="11"/>
      <c r="K26" s="11"/>
      <c r="L26" s="11"/>
      <c r="M26" s="12"/>
      <c r="N26" s="11"/>
      <c r="O26" s="11"/>
      <c r="P26" s="11">
        <f t="shared" si="3"/>
        <v>11</v>
      </c>
      <c r="Q26" s="11"/>
      <c r="R26" s="11"/>
      <c r="S26" s="11"/>
      <c r="T26" s="11"/>
      <c r="U26" s="11"/>
      <c r="V26" s="8"/>
      <c r="W26" s="8"/>
      <c r="X26" s="11">
        <f t="shared" si="5"/>
        <v>0</v>
      </c>
      <c r="Y26" s="13">
        <v>0</v>
      </c>
      <c r="Z26" s="13">
        <v>1</v>
      </c>
      <c r="AA26" s="13"/>
      <c r="AB26" s="13"/>
      <c r="AC26" s="13"/>
      <c r="AD26" s="13">
        <f t="shared" si="4"/>
        <v>1</v>
      </c>
      <c r="AE26" s="11">
        <v>1</v>
      </c>
      <c r="AF26" s="11">
        <v>1</v>
      </c>
      <c r="AG26" s="11">
        <f t="shared" si="6"/>
        <v>14</v>
      </c>
    </row>
    <row r="27" spans="1:33" ht="30" customHeight="1">
      <c r="A27" s="6" t="s">
        <v>182</v>
      </c>
      <c r="B27" s="7" t="s">
        <v>35</v>
      </c>
      <c r="C27" s="8">
        <v>24</v>
      </c>
      <c r="D27" s="9">
        <f t="shared" si="0"/>
        <v>18</v>
      </c>
      <c r="E27" s="6">
        <v>18</v>
      </c>
      <c r="F27" s="10">
        <f t="shared" si="1"/>
        <v>29</v>
      </c>
      <c r="G27" s="6"/>
      <c r="H27" s="38"/>
      <c r="I27" s="10">
        <f t="shared" si="2"/>
        <v>29</v>
      </c>
      <c r="J27" s="11"/>
      <c r="K27" s="11"/>
      <c r="L27" s="11"/>
      <c r="M27" s="12"/>
      <c r="N27" s="11"/>
      <c r="O27" s="11">
        <v>1</v>
      </c>
      <c r="P27" s="11">
        <f t="shared" si="3"/>
        <v>30</v>
      </c>
      <c r="Q27" s="11">
        <v>4</v>
      </c>
      <c r="R27" s="11"/>
      <c r="S27" s="11"/>
      <c r="T27" s="11">
        <v>2</v>
      </c>
      <c r="U27" s="11">
        <v>1</v>
      </c>
      <c r="V27" s="8">
        <v>1</v>
      </c>
      <c r="W27" s="8"/>
      <c r="X27" s="11">
        <f t="shared" si="5"/>
        <v>8</v>
      </c>
      <c r="Y27" s="13">
        <v>1</v>
      </c>
      <c r="Z27" s="13">
        <v>1</v>
      </c>
      <c r="AA27" s="13"/>
      <c r="AB27" s="13">
        <v>1</v>
      </c>
      <c r="AC27" s="13"/>
      <c r="AD27" s="13">
        <f t="shared" si="4"/>
        <v>3</v>
      </c>
      <c r="AE27" s="11">
        <v>1</v>
      </c>
      <c r="AF27" s="11">
        <v>1</v>
      </c>
      <c r="AG27" s="11">
        <f t="shared" si="6"/>
        <v>43</v>
      </c>
    </row>
    <row r="28" spans="1:33" ht="30" customHeight="1">
      <c r="A28" s="6" t="s">
        <v>178</v>
      </c>
      <c r="B28" s="7" t="s">
        <v>36</v>
      </c>
      <c r="C28" s="8">
        <v>25</v>
      </c>
      <c r="D28" s="9">
        <f t="shared" si="0"/>
        <v>13</v>
      </c>
      <c r="E28" s="6">
        <v>12</v>
      </c>
      <c r="F28" s="10">
        <f t="shared" si="1"/>
        <v>19</v>
      </c>
      <c r="G28" s="6"/>
      <c r="H28" s="38"/>
      <c r="I28" s="10">
        <f t="shared" si="2"/>
        <v>19</v>
      </c>
      <c r="J28" s="11"/>
      <c r="K28" s="11"/>
      <c r="L28" s="11">
        <v>1</v>
      </c>
      <c r="M28" s="12" t="s">
        <v>164</v>
      </c>
      <c r="N28" s="11">
        <v>2</v>
      </c>
      <c r="O28" s="11"/>
      <c r="P28" s="11">
        <f t="shared" si="3"/>
        <v>21</v>
      </c>
      <c r="Q28" s="11">
        <v>4</v>
      </c>
      <c r="R28" s="11"/>
      <c r="S28" s="11"/>
      <c r="T28" s="11"/>
      <c r="U28" s="11">
        <v>1</v>
      </c>
      <c r="V28" s="8">
        <v>1</v>
      </c>
      <c r="W28" s="8"/>
      <c r="X28" s="11">
        <f t="shared" si="5"/>
        <v>6</v>
      </c>
      <c r="Y28" s="13">
        <v>1</v>
      </c>
      <c r="Z28" s="13">
        <v>1</v>
      </c>
      <c r="AA28" s="13"/>
      <c r="AB28" s="13"/>
      <c r="AC28" s="13"/>
      <c r="AD28" s="13">
        <f t="shared" si="4"/>
        <v>2</v>
      </c>
      <c r="AE28" s="11">
        <v>1</v>
      </c>
      <c r="AF28" s="11">
        <v>0</v>
      </c>
      <c r="AG28" s="11">
        <f t="shared" si="6"/>
        <v>30</v>
      </c>
    </row>
    <row r="29" spans="1:33" ht="30" customHeight="1">
      <c r="A29" s="6" t="s">
        <v>156</v>
      </c>
      <c r="B29" s="7" t="s">
        <v>38</v>
      </c>
      <c r="C29" s="8">
        <v>26</v>
      </c>
      <c r="D29" s="9">
        <f t="shared" si="0"/>
        <v>17</v>
      </c>
      <c r="E29" s="6">
        <v>17</v>
      </c>
      <c r="F29" s="10">
        <f t="shared" si="1"/>
        <v>28</v>
      </c>
      <c r="G29" s="6"/>
      <c r="H29" s="38"/>
      <c r="I29" s="10">
        <f t="shared" si="2"/>
        <v>28</v>
      </c>
      <c r="J29" s="11"/>
      <c r="K29" s="11"/>
      <c r="L29" s="11"/>
      <c r="M29" s="12"/>
      <c r="N29" s="11"/>
      <c r="O29" s="11">
        <v>1</v>
      </c>
      <c r="P29" s="11">
        <f t="shared" si="3"/>
        <v>29</v>
      </c>
      <c r="Q29" s="11"/>
      <c r="R29" s="11"/>
      <c r="S29" s="11"/>
      <c r="T29" s="11"/>
      <c r="U29" s="11"/>
      <c r="V29" s="8"/>
      <c r="W29" s="8"/>
      <c r="X29" s="11">
        <f t="shared" si="5"/>
        <v>0</v>
      </c>
      <c r="Y29" s="13">
        <v>1</v>
      </c>
      <c r="Z29" s="13">
        <v>1</v>
      </c>
      <c r="AA29" s="13"/>
      <c r="AB29" s="13"/>
      <c r="AC29" s="13"/>
      <c r="AD29" s="13">
        <f t="shared" si="4"/>
        <v>2</v>
      </c>
      <c r="AE29" s="11">
        <v>1</v>
      </c>
      <c r="AF29" s="11">
        <v>1</v>
      </c>
      <c r="AG29" s="11">
        <f t="shared" si="6"/>
        <v>33</v>
      </c>
    </row>
    <row r="30" spans="1:33" ht="29.25" customHeight="1">
      <c r="A30" s="6" t="s">
        <v>185</v>
      </c>
      <c r="B30" s="7" t="s">
        <v>85</v>
      </c>
      <c r="C30" s="8">
        <v>27</v>
      </c>
      <c r="D30" s="9">
        <f t="shared" si="0"/>
        <v>9</v>
      </c>
      <c r="E30" s="6">
        <v>8</v>
      </c>
      <c r="F30" s="10">
        <f t="shared" si="1"/>
        <v>13</v>
      </c>
      <c r="G30" s="6">
        <v>1</v>
      </c>
      <c r="H30" s="39">
        <v>1</v>
      </c>
      <c r="I30" s="10">
        <f t="shared" si="2"/>
        <v>15</v>
      </c>
      <c r="J30" s="11"/>
      <c r="K30" s="11"/>
      <c r="L30" s="11">
        <v>1</v>
      </c>
      <c r="M30" s="12" t="s">
        <v>164</v>
      </c>
      <c r="N30" s="11">
        <v>2</v>
      </c>
      <c r="O30" s="11"/>
      <c r="P30" s="11">
        <f t="shared" si="3"/>
        <v>17</v>
      </c>
      <c r="Q30" s="11">
        <v>6</v>
      </c>
      <c r="R30" s="11"/>
      <c r="S30" s="11"/>
      <c r="T30" s="11"/>
      <c r="U30" s="11">
        <v>1</v>
      </c>
      <c r="V30" s="8">
        <v>1</v>
      </c>
      <c r="W30" s="8"/>
      <c r="X30" s="11">
        <f t="shared" si="5"/>
        <v>8</v>
      </c>
      <c r="Y30" s="13">
        <v>1</v>
      </c>
      <c r="Z30" s="13">
        <v>1</v>
      </c>
      <c r="AA30" s="13"/>
      <c r="AB30" s="13"/>
      <c r="AC30" s="13"/>
      <c r="AD30" s="13">
        <f t="shared" si="4"/>
        <v>2</v>
      </c>
      <c r="AE30" s="11">
        <v>1</v>
      </c>
      <c r="AF30" s="11">
        <v>0</v>
      </c>
      <c r="AG30" s="11">
        <f t="shared" si="6"/>
        <v>28</v>
      </c>
    </row>
    <row r="31" spans="1:33" ht="30" customHeight="1">
      <c r="A31" s="6" t="s">
        <v>184</v>
      </c>
      <c r="B31" s="7" t="s">
        <v>86</v>
      </c>
      <c r="C31" s="8">
        <v>28</v>
      </c>
      <c r="D31" s="9">
        <f t="shared" si="0"/>
        <v>7</v>
      </c>
      <c r="E31" s="6">
        <v>6</v>
      </c>
      <c r="F31" s="10">
        <f t="shared" si="1"/>
        <v>9</v>
      </c>
      <c r="G31" s="6">
        <v>1</v>
      </c>
      <c r="H31" s="39">
        <v>1</v>
      </c>
      <c r="I31" s="10">
        <f t="shared" si="2"/>
        <v>11</v>
      </c>
      <c r="J31" s="11"/>
      <c r="K31" s="11"/>
      <c r="L31" s="11">
        <v>1</v>
      </c>
      <c r="M31" s="12" t="s">
        <v>163</v>
      </c>
      <c r="N31" s="11">
        <v>2</v>
      </c>
      <c r="O31" s="11"/>
      <c r="P31" s="11">
        <f t="shared" si="3"/>
        <v>13</v>
      </c>
      <c r="Q31" s="11">
        <v>4</v>
      </c>
      <c r="R31" s="11"/>
      <c r="S31" s="11"/>
      <c r="T31" s="11"/>
      <c r="U31" s="11">
        <v>1</v>
      </c>
      <c r="V31" s="8">
        <v>1</v>
      </c>
      <c r="W31" s="8"/>
      <c r="X31" s="11">
        <f t="shared" si="5"/>
        <v>6</v>
      </c>
      <c r="Y31" s="13">
        <v>0</v>
      </c>
      <c r="Z31" s="13">
        <v>1</v>
      </c>
      <c r="AA31" s="13"/>
      <c r="AB31" s="13"/>
      <c r="AC31" s="13"/>
      <c r="AD31" s="13">
        <f t="shared" si="4"/>
        <v>1</v>
      </c>
      <c r="AE31" s="11">
        <v>1</v>
      </c>
      <c r="AF31" s="11">
        <v>1</v>
      </c>
      <c r="AG31" s="11">
        <f t="shared" si="6"/>
        <v>22</v>
      </c>
    </row>
    <row r="32" spans="1:33" ht="30" customHeight="1">
      <c r="A32" s="6" t="s">
        <v>184</v>
      </c>
      <c r="B32" s="7" t="s">
        <v>87</v>
      </c>
      <c r="C32" s="8">
        <v>29</v>
      </c>
      <c r="D32" s="9">
        <f t="shared" si="0"/>
        <v>6</v>
      </c>
      <c r="E32" s="6">
        <v>6</v>
      </c>
      <c r="F32" s="10">
        <f t="shared" si="1"/>
        <v>9</v>
      </c>
      <c r="G32" s="6">
        <v>1</v>
      </c>
      <c r="H32" s="39">
        <v>1</v>
      </c>
      <c r="I32" s="10">
        <f t="shared" si="2"/>
        <v>11</v>
      </c>
      <c r="J32" s="11"/>
      <c r="K32" s="11"/>
      <c r="L32" s="11"/>
      <c r="M32" s="12"/>
      <c r="N32" s="11"/>
      <c r="O32" s="11"/>
      <c r="P32" s="11">
        <f t="shared" si="3"/>
        <v>11</v>
      </c>
      <c r="Q32" s="11">
        <v>4</v>
      </c>
      <c r="R32" s="11"/>
      <c r="S32" s="11"/>
      <c r="T32" s="11"/>
      <c r="U32" s="11">
        <v>1</v>
      </c>
      <c r="V32" s="8">
        <v>1</v>
      </c>
      <c r="W32" s="8"/>
      <c r="X32" s="11">
        <f t="shared" si="5"/>
        <v>6</v>
      </c>
      <c r="Y32" s="13">
        <v>0</v>
      </c>
      <c r="Z32" s="13">
        <v>1</v>
      </c>
      <c r="AA32" s="13"/>
      <c r="AB32" s="13"/>
      <c r="AC32" s="13"/>
      <c r="AD32" s="13">
        <f t="shared" si="4"/>
        <v>1</v>
      </c>
      <c r="AE32" s="11">
        <v>1</v>
      </c>
      <c r="AF32" s="11"/>
      <c r="AG32" s="11">
        <f t="shared" si="6"/>
        <v>19</v>
      </c>
    </row>
    <row r="33" spans="1:33" ht="30" customHeight="1">
      <c r="A33" s="6" t="s">
        <v>162</v>
      </c>
      <c r="B33" s="7" t="s">
        <v>88</v>
      </c>
      <c r="C33" s="8">
        <v>30</v>
      </c>
      <c r="D33" s="9">
        <f t="shared" si="0"/>
        <v>6</v>
      </c>
      <c r="E33" s="6">
        <v>6</v>
      </c>
      <c r="F33" s="10">
        <f t="shared" si="1"/>
        <v>9</v>
      </c>
      <c r="G33" s="6">
        <v>1</v>
      </c>
      <c r="H33" s="39">
        <v>1</v>
      </c>
      <c r="I33" s="10">
        <f t="shared" si="2"/>
        <v>11</v>
      </c>
      <c r="J33" s="11"/>
      <c r="K33" s="11"/>
      <c r="L33" s="11"/>
      <c r="M33" s="12"/>
      <c r="N33" s="11"/>
      <c r="O33" s="11"/>
      <c r="P33" s="11">
        <f t="shared" si="3"/>
        <v>11</v>
      </c>
      <c r="Q33" s="11">
        <v>2</v>
      </c>
      <c r="R33" s="11"/>
      <c r="S33" s="11"/>
      <c r="T33" s="11"/>
      <c r="U33" s="11">
        <v>1</v>
      </c>
      <c r="V33" s="8"/>
      <c r="W33" s="8">
        <v>1</v>
      </c>
      <c r="X33" s="11">
        <f t="shared" si="5"/>
        <v>4</v>
      </c>
      <c r="Y33" s="13">
        <v>0</v>
      </c>
      <c r="Z33" s="13">
        <v>1</v>
      </c>
      <c r="AA33" s="13"/>
      <c r="AB33" s="13"/>
      <c r="AC33" s="13"/>
      <c r="AD33" s="13">
        <f t="shared" si="4"/>
        <v>1</v>
      </c>
      <c r="AE33" s="11">
        <v>1</v>
      </c>
      <c r="AF33" s="11">
        <v>0</v>
      </c>
      <c r="AG33" s="11">
        <f t="shared" si="6"/>
        <v>17</v>
      </c>
    </row>
    <row r="34" spans="1:33" ht="30" customHeight="1">
      <c r="A34" s="6" t="s">
        <v>162</v>
      </c>
      <c r="B34" s="7" t="s">
        <v>89</v>
      </c>
      <c r="C34" s="8">
        <v>31</v>
      </c>
      <c r="D34" s="9">
        <f t="shared" si="0"/>
        <v>6</v>
      </c>
      <c r="E34" s="6">
        <v>6</v>
      </c>
      <c r="F34" s="10">
        <f t="shared" si="1"/>
        <v>9</v>
      </c>
      <c r="G34" s="6">
        <v>1</v>
      </c>
      <c r="H34" s="39">
        <v>1</v>
      </c>
      <c r="I34" s="10">
        <f t="shared" si="2"/>
        <v>11</v>
      </c>
      <c r="J34" s="11"/>
      <c r="K34" s="11"/>
      <c r="L34" s="11"/>
      <c r="M34" s="12"/>
      <c r="N34" s="11"/>
      <c r="O34" s="11"/>
      <c r="P34" s="11">
        <f t="shared" si="3"/>
        <v>11</v>
      </c>
      <c r="Q34" s="11">
        <v>2</v>
      </c>
      <c r="R34" s="11"/>
      <c r="S34" s="11"/>
      <c r="T34" s="11"/>
      <c r="U34" s="11">
        <v>1</v>
      </c>
      <c r="V34" s="8"/>
      <c r="W34" s="8">
        <v>1</v>
      </c>
      <c r="X34" s="11">
        <f t="shared" si="5"/>
        <v>4</v>
      </c>
      <c r="Y34" s="13">
        <v>1</v>
      </c>
      <c r="Z34" s="13">
        <v>1</v>
      </c>
      <c r="AA34" s="13"/>
      <c r="AB34" s="13"/>
      <c r="AC34" s="13"/>
      <c r="AD34" s="13">
        <f t="shared" si="4"/>
        <v>2</v>
      </c>
      <c r="AE34" s="11">
        <v>1</v>
      </c>
      <c r="AF34" s="11">
        <v>0</v>
      </c>
      <c r="AG34" s="11">
        <f t="shared" si="6"/>
        <v>18</v>
      </c>
    </row>
    <row r="35" spans="1:33" ht="30" customHeight="1">
      <c r="A35" s="6" t="s">
        <v>162</v>
      </c>
      <c r="B35" s="7" t="s">
        <v>90</v>
      </c>
      <c r="C35" s="8">
        <v>32</v>
      </c>
      <c r="D35" s="9">
        <f t="shared" si="0"/>
        <v>5</v>
      </c>
      <c r="E35" s="6">
        <v>5</v>
      </c>
      <c r="F35" s="10">
        <f t="shared" si="1"/>
        <v>8</v>
      </c>
      <c r="G35" s="6">
        <v>1</v>
      </c>
      <c r="H35" s="39">
        <v>1</v>
      </c>
      <c r="I35" s="10">
        <f t="shared" si="2"/>
        <v>10</v>
      </c>
      <c r="J35" s="11"/>
      <c r="K35" s="11"/>
      <c r="L35" s="11"/>
      <c r="M35" s="12"/>
      <c r="N35" s="11"/>
      <c r="O35" s="11"/>
      <c r="P35" s="11">
        <f t="shared" si="3"/>
        <v>10</v>
      </c>
      <c r="Q35" s="11">
        <v>1</v>
      </c>
      <c r="R35" s="11"/>
      <c r="S35" s="11"/>
      <c r="T35" s="11"/>
      <c r="U35" s="11">
        <v>1</v>
      </c>
      <c r="V35" s="8"/>
      <c r="W35" s="8">
        <v>1</v>
      </c>
      <c r="X35" s="11">
        <f t="shared" si="5"/>
        <v>3</v>
      </c>
      <c r="Y35" s="13">
        <v>1</v>
      </c>
      <c r="Z35" s="13">
        <v>1</v>
      </c>
      <c r="AA35" s="13"/>
      <c r="AB35" s="13"/>
      <c r="AC35" s="13"/>
      <c r="AD35" s="13">
        <f t="shared" si="4"/>
        <v>2</v>
      </c>
      <c r="AE35" s="11">
        <v>1</v>
      </c>
      <c r="AF35" s="11">
        <v>1</v>
      </c>
      <c r="AG35" s="11">
        <f t="shared" si="6"/>
        <v>17</v>
      </c>
    </row>
    <row r="36" spans="1:33" ht="30" customHeight="1">
      <c r="A36" s="6" t="s">
        <v>162</v>
      </c>
      <c r="B36" s="7" t="s">
        <v>91</v>
      </c>
      <c r="C36" s="8">
        <v>33</v>
      </c>
      <c r="D36" s="9">
        <f t="shared" ref="D36:D67" si="7">E36+J36+L36</f>
        <v>6</v>
      </c>
      <c r="E36" s="6">
        <v>6</v>
      </c>
      <c r="F36" s="10">
        <f t="shared" ref="F36:F67" si="8">ROUNDDOWN(E36*1.65,0)</f>
        <v>9</v>
      </c>
      <c r="G36" s="6">
        <v>1</v>
      </c>
      <c r="H36" s="39">
        <v>1</v>
      </c>
      <c r="I36" s="10">
        <f t="shared" si="2"/>
        <v>11</v>
      </c>
      <c r="J36" s="11"/>
      <c r="K36" s="11"/>
      <c r="L36" s="11"/>
      <c r="M36" s="12"/>
      <c r="N36" s="11"/>
      <c r="O36" s="11"/>
      <c r="P36" s="11">
        <f t="shared" si="3"/>
        <v>11</v>
      </c>
      <c r="Q36" s="11"/>
      <c r="R36" s="11"/>
      <c r="S36" s="11"/>
      <c r="T36" s="11"/>
      <c r="U36" s="11"/>
      <c r="V36" s="8"/>
      <c r="W36" s="8"/>
      <c r="X36" s="11">
        <f t="shared" si="5"/>
        <v>0</v>
      </c>
      <c r="Y36" s="13">
        <v>0</v>
      </c>
      <c r="Z36" s="13">
        <v>1</v>
      </c>
      <c r="AA36" s="13"/>
      <c r="AB36" s="13"/>
      <c r="AC36" s="13"/>
      <c r="AD36" s="13">
        <f t="shared" si="4"/>
        <v>1</v>
      </c>
      <c r="AE36" s="11">
        <v>1</v>
      </c>
      <c r="AF36" s="11">
        <v>0</v>
      </c>
      <c r="AG36" s="11">
        <f t="shared" si="6"/>
        <v>13</v>
      </c>
    </row>
    <row r="37" spans="1:33" ht="30" customHeight="1">
      <c r="A37" s="6" t="s">
        <v>186</v>
      </c>
      <c r="B37" s="7" t="s">
        <v>93</v>
      </c>
      <c r="C37" s="8">
        <v>35</v>
      </c>
      <c r="D37" s="9">
        <f t="shared" si="7"/>
        <v>6</v>
      </c>
      <c r="E37" s="6">
        <v>6</v>
      </c>
      <c r="F37" s="10">
        <f t="shared" si="8"/>
        <v>9</v>
      </c>
      <c r="G37" s="6">
        <v>1</v>
      </c>
      <c r="H37" s="39">
        <v>1</v>
      </c>
      <c r="I37" s="10">
        <f t="shared" si="2"/>
        <v>11</v>
      </c>
      <c r="J37" s="11"/>
      <c r="K37" s="11"/>
      <c r="L37" s="11"/>
      <c r="M37" s="12"/>
      <c r="N37" s="11"/>
      <c r="O37" s="11"/>
      <c r="P37" s="11">
        <f t="shared" si="3"/>
        <v>11</v>
      </c>
      <c r="Q37" s="11"/>
      <c r="R37" s="11"/>
      <c r="S37" s="11"/>
      <c r="T37" s="11"/>
      <c r="U37" s="11"/>
      <c r="V37" s="8"/>
      <c r="W37" s="8"/>
      <c r="X37" s="11">
        <f t="shared" si="5"/>
        <v>0</v>
      </c>
      <c r="Y37" s="13">
        <v>0</v>
      </c>
      <c r="Z37" s="13">
        <v>1</v>
      </c>
      <c r="AA37" s="13"/>
      <c r="AB37" s="13"/>
      <c r="AC37" s="13"/>
      <c r="AD37" s="13">
        <f t="shared" si="4"/>
        <v>1</v>
      </c>
      <c r="AE37" s="11">
        <v>1</v>
      </c>
      <c r="AF37" s="11"/>
      <c r="AG37" s="11">
        <f t="shared" si="6"/>
        <v>13</v>
      </c>
    </row>
    <row r="38" spans="1:33" ht="30" customHeight="1">
      <c r="A38" s="6" t="s">
        <v>184</v>
      </c>
      <c r="B38" s="7" t="s">
        <v>92</v>
      </c>
      <c r="C38" s="8">
        <v>36</v>
      </c>
      <c r="D38" s="9">
        <f t="shared" si="7"/>
        <v>6</v>
      </c>
      <c r="E38" s="6">
        <v>6</v>
      </c>
      <c r="F38" s="10">
        <f t="shared" si="8"/>
        <v>9</v>
      </c>
      <c r="G38" s="6">
        <v>1</v>
      </c>
      <c r="H38" s="39">
        <v>1</v>
      </c>
      <c r="I38" s="10">
        <f t="shared" si="2"/>
        <v>11</v>
      </c>
      <c r="J38" s="11"/>
      <c r="K38" s="11"/>
      <c r="L38" s="11"/>
      <c r="M38" s="12"/>
      <c r="N38" s="11"/>
      <c r="O38" s="11"/>
      <c r="P38" s="11">
        <f t="shared" si="3"/>
        <v>11</v>
      </c>
      <c r="Q38" s="11"/>
      <c r="R38" s="11"/>
      <c r="S38" s="11"/>
      <c r="T38" s="11"/>
      <c r="U38" s="11"/>
      <c r="V38" s="8"/>
      <c r="W38" s="8"/>
      <c r="X38" s="11">
        <f t="shared" si="5"/>
        <v>0</v>
      </c>
      <c r="Y38" s="13">
        <v>0</v>
      </c>
      <c r="Z38" s="13">
        <v>1</v>
      </c>
      <c r="AA38" s="13"/>
      <c r="AB38" s="13"/>
      <c r="AC38" s="13"/>
      <c r="AD38" s="13">
        <f t="shared" si="4"/>
        <v>1</v>
      </c>
      <c r="AE38" s="11">
        <v>1</v>
      </c>
      <c r="AF38" s="11">
        <v>0</v>
      </c>
      <c r="AG38" s="11">
        <f t="shared" si="6"/>
        <v>13</v>
      </c>
    </row>
    <row r="39" spans="1:33" ht="30" customHeight="1">
      <c r="A39" s="6" t="s">
        <v>178</v>
      </c>
      <c r="B39" s="7" t="s">
        <v>166</v>
      </c>
      <c r="C39" s="8">
        <v>37</v>
      </c>
      <c r="D39" s="9">
        <f t="shared" si="7"/>
        <v>47</v>
      </c>
      <c r="E39" s="14">
        <v>38</v>
      </c>
      <c r="F39" s="10">
        <f t="shared" si="8"/>
        <v>62</v>
      </c>
      <c r="G39" s="6"/>
      <c r="H39" s="38">
        <v>1</v>
      </c>
      <c r="I39" s="10">
        <f t="shared" si="2"/>
        <v>63</v>
      </c>
      <c r="J39" s="11"/>
      <c r="K39" s="11"/>
      <c r="L39" s="11">
        <v>9</v>
      </c>
      <c r="M39" s="12" t="s">
        <v>197</v>
      </c>
      <c r="N39" s="11">
        <v>18</v>
      </c>
      <c r="O39" s="11">
        <v>2</v>
      </c>
      <c r="P39" s="11">
        <f t="shared" si="3"/>
        <v>83</v>
      </c>
      <c r="Q39" s="11">
        <v>6</v>
      </c>
      <c r="R39" s="11"/>
      <c r="S39" s="11"/>
      <c r="T39" s="11">
        <v>2</v>
      </c>
      <c r="U39" s="11">
        <v>1</v>
      </c>
      <c r="V39" s="8">
        <v>2</v>
      </c>
      <c r="W39" s="8"/>
      <c r="X39" s="11">
        <f t="shared" si="5"/>
        <v>11</v>
      </c>
      <c r="Y39" s="13">
        <v>1</v>
      </c>
      <c r="Z39" s="13">
        <v>2</v>
      </c>
      <c r="AA39" s="13">
        <v>1</v>
      </c>
      <c r="AB39" s="13">
        <v>1</v>
      </c>
      <c r="AC39" s="13">
        <v>1</v>
      </c>
      <c r="AD39" s="13">
        <f t="shared" si="4"/>
        <v>6</v>
      </c>
      <c r="AE39" s="11">
        <v>1</v>
      </c>
      <c r="AF39" s="11">
        <v>3</v>
      </c>
      <c r="AG39" s="11">
        <f t="shared" si="6"/>
        <v>104</v>
      </c>
    </row>
    <row r="40" spans="1:33" ht="30" customHeight="1">
      <c r="A40" s="6" t="s">
        <v>156</v>
      </c>
      <c r="B40" s="7" t="s">
        <v>16</v>
      </c>
      <c r="C40" s="8">
        <v>38</v>
      </c>
      <c r="D40" s="9">
        <f t="shared" si="7"/>
        <v>51</v>
      </c>
      <c r="E40" s="14">
        <v>47</v>
      </c>
      <c r="F40" s="10">
        <f t="shared" si="8"/>
        <v>77</v>
      </c>
      <c r="G40" s="6"/>
      <c r="H40" s="38">
        <v>1</v>
      </c>
      <c r="I40" s="10">
        <f t="shared" si="2"/>
        <v>78</v>
      </c>
      <c r="J40" s="11"/>
      <c r="K40" s="11"/>
      <c r="L40" s="11">
        <v>4</v>
      </c>
      <c r="M40" s="12" t="s">
        <v>167</v>
      </c>
      <c r="N40" s="11">
        <v>8</v>
      </c>
      <c r="O40" s="11">
        <v>2</v>
      </c>
      <c r="P40" s="11">
        <f t="shared" si="3"/>
        <v>88</v>
      </c>
      <c r="Q40" s="11">
        <v>15</v>
      </c>
      <c r="R40" s="11"/>
      <c r="S40" s="11">
        <v>4</v>
      </c>
      <c r="T40" s="11"/>
      <c r="U40" s="11">
        <v>1</v>
      </c>
      <c r="V40" s="8">
        <v>3</v>
      </c>
      <c r="W40" s="8"/>
      <c r="X40" s="11">
        <f t="shared" si="5"/>
        <v>23</v>
      </c>
      <c r="Y40" s="13">
        <v>1</v>
      </c>
      <c r="Z40" s="13">
        <v>2</v>
      </c>
      <c r="AA40" s="13">
        <v>1</v>
      </c>
      <c r="AB40" s="13">
        <v>1</v>
      </c>
      <c r="AC40" s="13">
        <v>1</v>
      </c>
      <c r="AD40" s="13">
        <f t="shared" si="4"/>
        <v>6</v>
      </c>
      <c r="AE40" s="11">
        <v>1</v>
      </c>
      <c r="AF40" s="11">
        <v>0</v>
      </c>
      <c r="AG40" s="11">
        <f t="shared" si="6"/>
        <v>118</v>
      </c>
    </row>
    <row r="41" spans="1:33" ht="30" customHeight="1">
      <c r="A41" s="6" t="s">
        <v>178</v>
      </c>
      <c r="B41" s="7" t="s">
        <v>17</v>
      </c>
      <c r="C41" s="8">
        <v>39</v>
      </c>
      <c r="D41" s="9">
        <f t="shared" si="7"/>
        <v>11</v>
      </c>
      <c r="E41" s="6">
        <v>11</v>
      </c>
      <c r="F41" s="10">
        <f t="shared" si="8"/>
        <v>18</v>
      </c>
      <c r="G41" s="6"/>
      <c r="H41" s="38">
        <v>1</v>
      </c>
      <c r="I41" s="10">
        <f t="shared" si="2"/>
        <v>19</v>
      </c>
      <c r="J41" s="11"/>
      <c r="K41" s="11"/>
      <c r="L41" s="11"/>
      <c r="M41" s="12"/>
      <c r="N41" s="11"/>
      <c r="O41" s="11"/>
      <c r="P41" s="11">
        <f t="shared" si="3"/>
        <v>19</v>
      </c>
      <c r="Q41" s="11">
        <v>6</v>
      </c>
      <c r="R41" s="11"/>
      <c r="S41" s="11">
        <v>2</v>
      </c>
      <c r="T41" s="11"/>
      <c r="U41" s="11">
        <v>1</v>
      </c>
      <c r="V41" s="8">
        <v>1</v>
      </c>
      <c r="W41" s="8"/>
      <c r="X41" s="11">
        <f t="shared" si="5"/>
        <v>10</v>
      </c>
      <c r="Y41" s="13">
        <v>1</v>
      </c>
      <c r="Z41" s="13">
        <v>1</v>
      </c>
      <c r="AA41" s="13"/>
      <c r="AB41" s="13">
        <v>1</v>
      </c>
      <c r="AC41" s="13">
        <v>1</v>
      </c>
      <c r="AD41" s="13">
        <f t="shared" si="4"/>
        <v>4</v>
      </c>
      <c r="AE41" s="11">
        <v>1</v>
      </c>
      <c r="AF41" s="11">
        <v>0</v>
      </c>
      <c r="AG41" s="11">
        <f t="shared" si="6"/>
        <v>34</v>
      </c>
    </row>
    <row r="42" spans="1:33" ht="30" customHeight="1">
      <c r="A42" s="6" t="s">
        <v>184</v>
      </c>
      <c r="B42" s="7" t="s">
        <v>18</v>
      </c>
      <c r="C42" s="8">
        <v>40</v>
      </c>
      <c r="D42" s="9">
        <f t="shared" si="7"/>
        <v>6</v>
      </c>
      <c r="E42" s="6">
        <v>6</v>
      </c>
      <c r="F42" s="10">
        <f t="shared" si="8"/>
        <v>9</v>
      </c>
      <c r="G42" s="6">
        <v>1</v>
      </c>
      <c r="H42" s="39">
        <v>1</v>
      </c>
      <c r="I42" s="10">
        <f t="shared" si="2"/>
        <v>11</v>
      </c>
      <c r="J42" s="11"/>
      <c r="K42" s="11"/>
      <c r="L42" s="11"/>
      <c r="M42" s="12"/>
      <c r="N42" s="11"/>
      <c r="O42" s="11"/>
      <c r="P42" s="11">
        <f t="shared" si="3"/>
        <v>11</v>
      </c>
      <c r="Q42" s="11">
        <v>2</v>
      </c>
      <c r="R42" s="11"/>
      <c r="S42" s="11"/>
      <c r="T42" s="11"/>
      <c r="U42" s="11">
        <v>1</v>
      </c>
      <c r="V42" s="8"/>
      <c r="W42" s="8">
        <v>1</v>
      </c>
      <c r="X42" s="11">
        <f t="shared" si="5"/>
        <v>4</v>
      </c>
      <c r="Y42" s="13">
        <v>0</v>
      </c>
      <c r="Z42" s="13">
        <v>1</v>
      </c>
      <c r="AA42" s="13"/>
      <c r="AB42" s="13"/>
      <c r="AC42" s="13"/>
      <c r="AD42" s="13">
        <f t="shared" si="4"/>
        <v>1</v>
      </c>
      <c r="AE42" s="11">
        <v>1</v>
      </c>
      <c r="AF42" s="11">
        <v>0</v>
      </c>
      <c r="AG42" s="11">
        <f t="shared" si="6"/>
        <v>17</v>
      </c>
    </row>
    <row r="43" spans="1:33" ht="30" customHeight="1">
      <c r="A43" s="6" t="s">
        <v>156</v>
      </c>
      <c r="B43" s="7" t="s">
        <v>19</v>
      </c>
      <c r="C43" s="8">
        <v>41</v>
      </c>
      <c r="D43" s="9">
        <f t="shared" si="7"/>
        <v>16</v>
      </c>
      <c r="E43" s="14">
        <v>15</v>
      </c>
      <c r="F43" s="10">
        <f t="shared" si="8"/>
        <v>24</v>
      </c>
      <c r="G43" s="6"/>
      <c r="H43" s="38"/>
      <c r="I43" s="10">
        <f t="shared" si="2"/>
        <v>24</v>
      </c>
      <c r="J43" s="11"/>
      <c r="K43" s="11"/>
      <c r="L43" s="11">
        <v>1</v>
      </c>
      <c r="M43" s="12" t="s">
        <v>164</v>
      </c>
      <c r="N43" s="11">
        <v>2</v>
      </c>
      <c r="O43" s="11">
        <v>1</v>
      </c>
      <c r="P43" s="11">
        <f t="shared" si="3"/>
        <v>27</v>
      </c>
      <c r="Q43" s="11">
        <v>6</v>
      </c>
      <c r="R43" s="11"/>
      <c r="S43" s="11">
        <v>2</v>
      </c>
      <c r="T43" s="11">
        <v>2</v>
      </c>
      <c r="U43" s="11">
        <v>1</v>
      </c>
      <c r="V43" s="8">
        <v>2</v>
      </c>
      <c r="W43" s="8"/>
      <c r="X43" s="11">
        <f t="shared" si="5"/>
        <v>13</v>
      </c>
      <c r="Y43" s="13">
        <v>1</v>
      </c>
      <c r="Z43" s="13">
        <v>1</v>
      </c>
      <c r="AA43" s="13"/>
      <c r="AB43" s="13">
        <v>1</v>
      </c>
      <c r="AC43" s="13">
        <v>1</v>
      </c>
      <c r="AD43" s="13">
        <f t="shared" si="4"/>
        <v>4</v>
      </c>
      <c r="AE43" s="11">
        <v>1</v>
      </c>
      <c r="AF43" s="11">
        <v>1</v>
      </c>
      <c r="AG43" s="11">
        <f t="shared" si="6"/>
        <v>46</v>
      </c>
    </row>
    <row r="44" spans="1:33" ht="30" customHeight="1">
      <c r="A44" s="6" t="s">
        <v>178</v>
      </c>
      <c r="B44" s="7" t="s">
        <v>20</v>
      </c>
      <c r="C44" s="8">
        <v>42</v>
      </c>
      <c r="D44" s="9">
        <f t="shared" si="7"/>
        <v>13</v>
      </c>
      <c r="E44" s="14">
        <v>12</v>
      </c>
      <c r="F44" s="10">
        <f t="shared" si="8"/>
        <v>19</v>
      </c>
      <c r="G44" s="6"/>
      <c r="H44" s="38">
        <v>1</v>
      </c>
      <c r="I44" s="10">
        <f t="shared" si="2"/>
        <v>20</v>
      </c>
      <c r="J44" s="11"/>
      <c r="K44" s="11"/>
      <c r="L44" s="11">
        <v>1</v>
      </c>
      <c r="M44" s="12" t="s">
        <v>198</v>
      </c>
      <c r="N44" s="11">
        <v>2</v>
      </c>
      <c r="O44" s="11"/>
      <c r="P44" s="11">
        <f t="shared" si="3"/>
        <v>22</v>
      </c>
      <c r="Q44" s="11">
        <v>4</v>
      </c>
      <c r="R44" s="11"/>
      <c r="S44" s="11">
        <v>2</v>
      </c>
      <c r="T44" s="11">
        <v>2</v>
      </c>
      <c r="U44" s="11">
        <v>1</v>
      </c>
      <c r="V44" s="8">
        <v>1</v>
      </c>
      <c r="W44" s="8"/>
      <c r="X44" s="11">
        <f t="shared" si="5"/>
        <v>10</v>
      </c>
      <c r="Y44" s="13">
        <v>0</v>
      </c>
      <c r="Z44" s="13">
        <v>1</v>
      </c>
      <c r="AA44" s="13"/>
      <c r="AB44" s="13"/>
      <c r="AC44" s="13">
        <v>1</v>
      </c>
      <c r="AD44" s="13">
        <f t="shared" si="4"/>
        <v>2</v>
      </c>
      <c r="AE44" s="11">
        <v>1</v>
      </c>
      <c r="AF44" s="11"/>
      <c r="AG44" s="11">
        <f t="shared" si="6"/>
        <v>35</v>
      </c>
    </row>
    <row r="45" spans="1:33" ht="30" customHeight="1">
      <c r="A45" s="6" t="s">
        <v>184</v>
      </c>
      <c r="B45" s="7" t="s">
        <v>21</v>
      </c>
      <c r="C45" s="8">
        <v>43</v>
      </c>
      <c r="D45" s="9">
        <f t="shared" si="7"/>
        <v>6</v>
      </c>
      <c r="E45" s="6">
        <v>6</v>
      </c>
      <c r="F45" s="10">
        <f t="shared" si="8"/>
        <v>9</v>
      </c>
      <c r="G45" s="6">
        <v>1</v>
      </c>
      <c r="H45" s="39">
        <v>1</v>
      </c>
      <c r="I45" s="10">
        <f t="shared" si="2"/>
        <v>11</v>
      </c>
      <c r="J45" s="11"/>
      <c r="K45" s="11"/>
      <c r="L45" s="11"/>
      <c r="M45" s="12"/>
      <c r="N45" s="11"/>
      <c r="O45" s="11"/>
      <c r="P45" s="11">
        <f t="shared" si="3"/>
        <v>11</v>
      </c>
      <c r="Q45" s="11">
        <v>2</v>
      </c>
      <c r="R45" s="11"/>
      <c r="S45" s="11"/>
      <c r="T45" s="11"/>
      <c r="U45" s="11">
        <v>1</v>
      </c>
      <c r="V45" s="8"/>
      <c r="W45" s="8">
        <v>1</v>
      </c>
      <c r="X45" s="11">
        <f t="shared" si="5"/>
        <v>4</v>
      </c>
      <c r="Y45" s="13">
        <v>0</v>
      </c>
      <c r="Z45" s="13">
        <v>1</v>
      </c>
      <c r="AA45" s="13"/>
      <c r="AB45" s="13"/>
      <c r="AC45" s="13"/>
      <c r="AD45" s="13">
        <f t="shared" si="4"/>
        <v>1</v>
      </c>
      <c r="AE45" s="11">
        <v>1</v>
      </c>
      <c r="AF45" s="11">
        <v>0</v>
      </c>
      <c r="AG45" s="11">
        <f t="shared" si="6"/>
        <v>17</v>
      </c>
    </row>
    <row r="46" spans="1:33" ht="30" customHeight="1">
      <c r="A46" s="6" t="s">
        <v>187</v>
      </c>
      <c r="B46" s="7" t="s">
        <v>22</v>
      </c>
      <c r="C46" s="8">
        <v>44</v>
      </c>
      <c r="D46" s="9">
        <f t="shared" si="7"/>
        <v>6</v>
      </c>
      <c r="E46" s="6">
        <v>6</v>
      </c>
      <c r="F46" s="10">
        <f t="shared" si="8"/>
        <v>9</v>
      </c>
      <c r="G46" s="6">
        <v>1</v>
      </c>
      <c r="H46" s="39">
        <v>1</v>
      </c>
      <c r="I46" s="10">
        <f t="shared" si="2"/>
        <v>11</v>
      </c>
      <c r="J46" s="11"/>
      <c r="K46" s="11"/>
      <c r="L46" s="11"/>
      <c r="M46" s="12"/>
      <c r="N46" s="11"/>
      <c r="O46" s="11"/>
      <c r="P46" s="11">
        <f t="shared" si="3"/>
        <v>11</v>
      </c>
      <c r="Q46" s="11"/>
      <c r="R46" s="11"/>
      <c r="S46" s="11"/>
      <c r="T46" s="11"/>
      <c r="U46" s="11"/>
      <c r="V46" s="8"/>
      <c r="W46" s="8"/>
      <c r="X46" s="11">
        <f t="shared" si="5"/>
        <v>0</v>
      </c>
      <c r="Y46" s="13">
        <v>0</v>
      </c>
      <c r="Z46" s="13">
        <v>1</v>
      </c>
      <c r="AA46" s="13"/>
      <c r="AB46" s="13"/>
      <c r="AC46" s="13"/>
      <c r="AD46" s="13">
        <f t="shared" si="4"/>
        <v>1</v>
      </c>
      <c r="AE46" s="11">
        <v>1</v>
      </c>
      <c r="AF46" s="11">
        <v>1</v>
      </c>
      <c r="AG46" s="11">
        <f t="shared" si="6"/>
        <v>14</v>
      </c>
    </row>
    <row r="47" spans="1:33" ht="30" customHeight="1">
      <c r="A47" s="6" t="s">
        <v>184</v>
      </c>
      <c r="B47" s="7" t="s">
        <v>23</v>
      </c>
      <c r="C47" s="8">
        <v>45</v>
      </c>
      <c r="D47" s="9">
        <f t="shared" si="7"/>
        <v>6</v>
      </c>
      <c r="E47" s="6">
        <v>6</v>
      </c>
      <c r="F47" s="10">
        <f t="shared" si="8"/>
        <v>9</v>
      </c>
      <c r="G47" s="6">
        <v>1</v>
      </c>
      <c r="H47" s="39">
        <v>1</v>
      </c>
      <c r="I47" s="10">
        <f t="shared" si="2"/>
        <v>11</v>
      </c>
      <c r="J47" s="11"/>
      <c r="K47" s="11"/>
      <c r="L47" s="11"/>
      <c r="M47" s="12"/>
      <c r="N47" s="11"/>
      <c r="O47" s="11"/>
      <c r="P47" s="11">
        <f t="shared" si="3"/>
        <v>11</v>
      </c>
      <c r="Q47" s="11"/>
      <c r="R47" s="11"/>
      <c r="S47" s="11"/>
      <c r="T47" s="11"/>
      <c r="U47" s="11"/>
      <c r="V47" s="8"/>
      <c r="W47" s="8"/>
      <c r="X47" s="11">
        <f t="shared" si="5"/>
        <v>0</v>
      </c>
      <c r="Y47" s="13">
        <v>0</v>
      </c>
      <c r="Z47" s="13">
        <v>1</v>
      </c>
      <c r="AA47" s="13"/>
      <c r="AB47" s="13"/>
      <c r="AC47" s="13"/>
      <c r="AD47" s="13">
        <f t="shared" si="4"/>
        <v>1</v>
      </c>
      <c r="AE47" s="11">
        <v>1</v>
      </c>
      <c r="AF47" s="11">
        <v>1</v>
      </c>
      <c r="AG47" s="11">
        <f t="shared" si="6"/>
        <v>14</v>
      </c>
    </row>
    <row r="48" spans="1:33" ht="30" customHeight="1">
      <c r="A48" s="6" t="s">
        <v>162</v>
      </c>
      <c r="B48" s="7" t="s">
        <v>24</v>
      </c>
      <c r="C48" s="8">
        <v>46</v>
      </c>
      <c r="D48" s="9">
        <f t="shared" si="7"/>
        <v>6</v>
      </c>
      <c r="E48" s="6">
        <v>6</v>
      </c>
      <c r="F48" s="10">
        <f t="shared" si="8"/>
        <v>9</v>
      </c>
      <c r="G48" s="6">
        <v>1</v>
      </c>
      <c r="H48" s="39">
        <v>1</v>
      </c>
      <c r="I48" s="10">
        <f t="shared" si="2"/>
        <v>11</v>
      </c>
      <c r="J48" s="11"/>
      <c r="K48" s="11"/>
      <c r="L48" s="11"/>
      <c r="M48" s="12"/>
      <c r="N48" s="11"/>
      <c r="O48" s="11"/>
      <c r="P48" s="11">
        <f t="shared" si="3"/>
        <v>11</v>
      </c>
      <c r="Q48" s="11">
        <v>4</v>
      </c>
      <c r="R48" s="11"/>
      <c r="S48" s="11"/>
      <c r="T48" s="11"/>
      <c r="U48" s="11">
        <v>1</v>
      </c>
      <c r="V48" s="8">
        <v>1</v>
      </c>
      <c r="W48" s="8"/>
      <c r="X48" s="11">
        <f t="shared" si="5"/>
        <v>6</v>
      </c>
      <c r="Y48" s="13">
        <v>0</v>
      </c>
      <c r="Z48" s="13">
        <v>1</v>
      </c>
      <c r="AA48" s="13"/>
      <c r="AB48" s="13"/>
      <c r="AC48" s="13"/>
      <c r="AD48" s="13">
        <f t="shared" si="4"/>
        <v>1</v>
      </c>
      <c r="AE48" s="11">
        <v>1</v>
      </c>
      <c r="AF48" s="11">
        <v>0</v>
      </c>
      <c r="AG48" s="11">
        <f t="shared" si="6"/>
        <v>19</v>
      </c>
    </row>
    <row r="49" spans="1:33" ht="30" customHeight="1">
      <c r="A49" s="6" t="s">
        <v>184</v>
      </c>
      <c r="B49" s="7" t="s">
        <v>25</v>
      </c>
      <c r="C49" s="8">
        <v>47</v>
      </c>
      <c r="D49" s="9">
        <f t="shared" si="7"/>
        <v>6</v>
      </c>
      <c r="E49" s="14">
        <v>6</v>
      </c>
      <c r="F49" s="10">
        <f t="shared" si="8"/>
        <v>9</v>
      </c>
      <c r="G49" s="6">
        <v>1</v>
      </c>
      <c r="H49" s="39">
        <v>1</v>
      </c>
      <c r="I49" s="10">
        <f t="shared" si="2"/>
        <v>11</v>
      </c>
      <c r="J49" s="11"/>
      <c r="K49" s="11"/>
      <c r="L49" s="11"/>
      <c r="M49" s="12"/>
      <c r="N49" s="11"/>
      <c r="O49" s="11"/>
      <c r="P49" s="11">
        <f t="shared" si="3"/>
        <v>11</v>
      </c>
      <c r="Q49" s="11">
        <v>2</v>
      </c>
      <c r="R49" s="11"/>
      <c r="S49" s="11"/>
      <c r="T49" s="11"/>
      <c r="U49" s="11">
        <v>1</v>
      </c>
      <c r="V49" s="8"/>
      <c r="W49" s="8">
        <v>1</v>
      </c>
      <c r="X49" s="11">
        <f t="shared" si="5"/>
        <v>4</v>
      </c>
      <c r="Y49" s="13">
        <v>0</v>
      </c>
      <c r="Z49" s="13">
        <v>1</v>
      </c>
      <c r="AA49" s="13"/>
      <c r="AB49" s="13"/>
      <c r="AC49" s="13"/>
      <c r="AD49" s="13">
        <f t="shared" si="4"/>
        <v>1</v>
      </c>
      <c r="AE49" s="11">
        <v>1</v>
      </c>
      <c r="AF49" s="11">
        <v>1</v>
      </c>
      <c r="AG49" s="11">
        <f t="shared" si="6"/>
        <v>18</v>
      </c>
    </row>
    <row r="50" spans="1:33" ht="30" customHeight="1">
      <c r="A50" s="6" t="s">
        <v>156</v>
      </c>
      <c r="B50" s="7" t="s">
        <v>26</v>
      </c>
      <c r="C50" s="8">
        <v>48</v>
      </c>
      <c r="D50" s="9">
        <f t="shared" si="7"/>
        <v>6</v>
      </c>
      <c r="E50" s="6">
        <v>6</v>
      </c>
      <c r="F50" s="10">
        <f t="shared" si="8"/>
        <v>9</v>
      </c>
      <c r="G50" s="6">
        <v>1</v>
      </c>
      <c r="H50" s="38"/>
      <c r="I50" s="10">
        <f t="shared" si="2"/>
        <v>10</v>
      </c>
      <c r="J50" s="11"/>
      <c r="K50" s="11"/>
      <c r="L50" s="11"/>
      <c r="M50" s="12"/>
      <c r="N50" s="11"/>
      <c r="O50" s="11"/>
      <c r="P50" s="11">
        <f t="shared" si="3"/>
        <v>10</v>
      </c>
      <c r="Q50" s="11"/>
      <c r="R50" s="11"/>
      <c r="S50" s="11"/>
      <c r="T50" s="11"/>
      <c r="U50" s="11"/>
      <c r="V50" s="8"/>
      <c r="W50" s="8"/>
      <c r="X50" s="11">
        <f t="shared" si="5"/>
        <v>0</v>
      </c>
      <c r="Y50" s="13">
        <v>1</v>
      </c>
      <c r="Z50" s="13">
        <v>1</v>
      </c>
      <c r="AA50" s="13"/>
      <c r="AB50" s="13"/>
      <c r="AC50" s="13"/>
      <c r="AD50" s="13">
        <f t="shared" si="4"/>
        <v>2</v>
      </c>
      <c r="AE50" s="11">
        <v>1</v>
      </c>
      <c r="AF50" s="11">
        <v>1</v>
      </c>
      <c r="AG50" s="11">
        <f t="shared" si="6"/>
        <v>14</v>
      </c>
    </row>
    <row r="51" spans="1:33" ht="30" customHeight="1">
      <c r="A51" s="6" t="s">
        <v>178</v>
      </c>
      <c r="B51" s="7" t="s">
        <v>27</v>
      </c>
      <c r="C51" s="8">
        <v>49</v>
      </c>
      <c r="D51" s="9">
        <f t="shared" si="7"/>
        <v>12</v>
      </c>
      <c r="E51" s="6">
        <v>12</v>
      </c>
      <c r="F51" s="10">
        <f t="shared" si="8"/>
        <v>19</v>
      </c>
      <c r="G51" s="6"/>
      <c r="H51" s="38"/>
      <c r="I51" s="10">
        <f t="shared" si="2"/>
        <v>19</v>
      </c>
      <c r="J51" s="11"/>
      <c r="K51" s="11"/>
      <c r="L51" s="11"/>
      <c r="M51" s="12"/>
      <c r="N51" s="11"/>
      <c r="O51" s="11"/>
      <c r="P51" s="11">
        <f t="shared" si="3"/>
        <v>19</v>
      </c>
      <c r="Q51" s="11"/>
      <c r="R51" s="11"/>
      <c r="S51" s="11"/>
      <c r="T51" s="11"/>
      <c r="U51" s="11"/>
      <c r="V51" s="8"/>
      <c r="W51" s="8"/>
      <c r="X51" s="11">
        <f t="shared" si="5"/>
        <v>0</v>
      </c>
      <c r="Y51" s="13">
        <v>1</v>
      </c>
      <c r="Z51" s="13">
        <v>1</v>
      </c>
      <c r="AA51" s="13"/>
      <c r="AB51" s="13"/>
      <c r="AC51" s="13"/>
      <c r="AD51" s="13">
        <f t="shared" si="4"/>
        <v>2</v>
      </c>
      <c r="AE51" s="11">
        <v>1</v>
      </c>
      <c r="AF51" s="11">
        <v>0</v>
      </c>
      <c r="AG51" s="11">
        <f t="shared" si="6"/>
        <v>22</v>
      </c>
    </row>
    <row r="52" spans="1:33" ht="30" customHeight="1">
      <c r="A52" s="6" t="s">
        <v>162</v>
      </c>
      <c r="B52" s="7" t="s">
        <v>188</v>
      </c>
      <c r="C52" s="8">
        <v>50</v>
      </c>
      <c r="D52" s="9">
        <f t="shared" si="7"/>
        <v>11</v>
      </c>
      <c r="E52" s="14">
        <v>10</v>
      </c>
      <c r="F52" s="10">
        <f t="shared" si="8"/>
        <v>16</v>
      </c>
      <c r="G52" s="6"/>
      <c r="H52" s="39">
        <v>1</v>
      </c>
      <c r="I52" s="10">
        <f t="shared" si="2"/>
        <v>17</v>
      </c>
      <c r="J52" s="11"/>
      <c r="K52" s="11"/>
      <c r="L52" s="11">
        <v>1</v>
      </c>
      <c r="M52" s="12" t="s">
        <v>163</v>
      </c>
      <c r="N52" s="11">
        <v>2</v>
      </c>
      <c r="O52" s="11"/>
      <c r="P52" s="11">
        <f t="shared" si="3"/>
        <v>19</v>
      </c>
      <c r="Q52" s="11">
        <v>2</v>
      </c>
      <c r="R52" s="11">
        <v>2</v>
      </c>
      <c r="S52" s="11"/>
      <c r="T52" s="11"/>
      <c r="U52" s="11">
        <v>1</v>
      </c>
      <c r="V52" s="8">
        <v>1</v>
      </c>
      <c r="W52" s="8"/>
      <c r="X52" s="11">
        <f t="shared" si="5"/>
        <v>6</v>
      </c>
      <c r="Y52" s="13">
        <v>1</v>
      </c>
      <c r="Z52" s="13">
        <v>1</v>
      </c>
      <c r="AA52" s="13"/>
      <c r="AB52" s="13">
        <v>1</v>
      </c>
      <c r="AC52" s="13">
        <v>1</v>
      </c>
      <c r="AD52" s="13">
        <f t="shared" si="4"/>
        <v>4</v>
      </c>
      <c r="AE52" s="11">
        <v>1</v>
      </c>
      <c r="AF52" s="11">
        <v>1</v>
      </c>
      <c r="AG52" s="11">
        <f t="shared" si="6"/>
        <v>31</v>
      </c>
    </row>
    <row r="53" spans="1:33" ht="30" customHeight="1">
      <c r="A53" s="6" t="s">
        <v>184</v>
      </c>
      <c r="B53" s="7" t="s">
        <v>79</v>
      </c>
      <c r="C53" s="8">
        <v>51</v>
      </c>
      <c r="D53" s="9">
        <f t="shared" si="7"/>
        <v>6</v>
      </c>
      <c r="E53" s="6">
        <v>6</v>
      </c>
      <c r="F53" s="10">
        <f t="shared" si="8"/>
        <v>9</v>
      </c>
      <c r="G53" s="6">
        <v>1</v>
      </c>
      <c r="H53" s="39">
        <v>1</v>
      </c>
      <c r="I53" s="10">
        <f t="shared" si="2"/>
        <v>11</v>
      </c>
      <c r="J53" s="11"/>
      <c r="K53" s="11"/>
      <c r="L53" s="11"/>
      <c r="M53" s="12"/>
      <c r="N53" s="11"/>
      <c r="O53" s="11"/>
      <c r="P53" s="11">
        <f t="shared" si="3"/>
        <v>11</v>
      </c>
      <c r="Q53" s="11"/>
      <c r="R53" s="11">
        <v>3</v>
      </c>
      <c r="S53" s="11"/>
      <c r="T53" s="11"/>
      <c r="U53" s="11">
        <v>1</v>
      </c>
      <c r="V53" s="8">
        <v>1</v>
      </c>
      <c r="W53" s="8"/>
      <c r="X53" s="11">
        <f t="shared" si="5"/>
        <v>5</v>
      </c>
      <c r="Y53" s="13">
        <v>1</v>
      </c>
      <c r="Z53" s="13">
        <v>1</v>
      </c>
      <c r="AA53" s="13"/>
      <c r="AB53" s="13"/>
      <c r="AC53" s="13"/>
      <c r="AD53" s="13">
        <f t="shared" si="4"/>
        <v>2</v>
      </c>
      <c r="AE53" s="11">
        <v>1</v>
      </c>
      <c r="AF53" s="11"/>
      <c r="AG53" s="11">
        <f t="shared" si="6"/>
        <v>19</v>
      </c>
    </row>
    <row r="54" spans="1:33" ht="30" customHeight="1">
      <c r="A54" s="6" t="s">
        <v>184</v>
      </c>
      <c r="B54" s="7" t="s">
        <v>80</v>
      </c>
      <c r="C54" s="8">
        <v>52</v>
      </c>
      <c r="D54" s="9">
        <f t="shared" si="7"/>
        <v>6</v>
      </c>
      <c r="E54" s="6">
        <v>6</v>
      </c>
      <c r="F54" s="10">
        <f t="shared" si="8"/>
        <v>9</v>
      </c>
      <c r="G54" s="6">
        <v>1</v>
      </c>
      <c r="H54" s="39">
        <v>1</v>
      </c>
      <c r="I54" s="10">
        <f t="shared" si="2"/>
        <v>11</v>
      </c>
      <c r="J54" s="11"/>
      <c r="K54" s="11"/>
      <c r="L54" s="11"/>
      <c r="M54" s="12"/>
      <c r="N54" s="11"/>
      <c r="O54" s="11"/>
      <c r="P54" s="11">
        <f t="shared" si="3"/>
        <v>11</v>
      </c>
      <c r="Q54" s="11"/>
      <c r="R54" s="11">
        <v>3</v>
      </c>
      <c r="S54" s="11"/>
      <c r="T54" s="11"/>
      <c r="U54" s="11">
        <v>1</v>
      </c>
      <c r="V54" s="8">
        <v>1</v>
      </c>
      <c r="W54" s="8"/>
      <c r="X54" s="11">
        <f t="shared" si="5"/>
        <v>5</v>
      </c>
      <c r="Y54" s="13">
        <v>0</v>
      </c>
      <c r="Z54" s="13">
        <v>1</v>
      </c>
      <c r="AA54" s="13"/>
      <c r="AB54" s="13"/>
      <c r="AC54" s="13"/>
      <c r="AD54" s="13">
        <f t="shared" si="4"/>
        <v>1</v>
      </c>
      <c r="AE54" s="11">
        <v>1</v>
      </c>
      <c r="AF54" s="11">
        <v>0</v>
      </c>
      <c r="AG54" s="11">
        <f t="shared" si="6"/>
        <v>18</v>
      </c>
    </row>
    <row r="55" spans="1:33" ht="30" customHeight="1">
      <c r="A55" s="6" t="s">
        <v>185</v>
      </c>
      <c r="B55" s="7" t="s">
        <v>81</v>
      </c>
      <c r="C55" s="8">
        <v>53</v>
      </c>
      <c r="D55" s="9">
        <f t="shared" si="7"/>
        <v>6</v>
      </c>
      <c r="E55" s="6">
        <v>6</v>
      </c>
      <c r="F55" s="10">
        <f t="shared" si="8"/>
        <v>9</v>
      </c>
      <c r="G55" s="6">
        <v>1</v>
      </c>
      <c r="H55" s="39">
        <v>1</v>
      </c>
      <c r="I55" s="10">
        <f t="shared" si="2"/>
        <v>11</v>
      </c>
      <c r="J55" s="11"/>
      <c r="K55" s="11"/>
      <c r="L55" s="11"/>
      <c r="M55" s="12"/>
      <c r="N55" s="11"/>
      <c r="O55" s="11"/>
      <c r="P55" s="11">
        <f t="shared" si="3"/>
        <v>11</v>
      </c>
      <c r="Q55" s="11"/>
      <c r="R55" s="11">
        <v>2</v>
      </c>
      <c r="S55" s="11"/>
      <c r="T55" s="11"/>
      <c r="U55" s="11">
        <v>1</v>
      </c>
      <c r="V55" s="8"/>
      <c r="W55" s="8">
        <v>1</v>
      </c>
      <c r="X55" s="11">
        <f t="shared" si="5"/>
        <v>4</v>
      </c>
      <c r="Y55" s="13">
        <v>1</v>
      </c>
      <c r="Z55" s="13">
        <v>1</v>
      </c>
      <c r="AA55" s="13"/>
      <c r="AB55" s="13"/>
      <c r="AC55" s="13"/>
      <c r="AD55" s="13">
        <f t="shared" si="4"/>
        <v>2</v>
      </c>
      <c r="AE55" s="11">
        <v>1</v>
      </c>
      <c r="AF55" s="11">
        <v>0</v>
      </c>
      <c r="AG55" s="11">
        <f t="shared" si="6"/>
        <v>18</v>
      </c>
    </row>
    <row r="56" spans="1:33" ht="30" customHeight="1">
      <c r="A56" s="6" t="s">
        <v>185</v>
      </c>
      <c r="B56" s="7" t="s">
        <v>82</v>
      </c>
      <c r="C56" s="8">
        <v>54</v>
      </c>
      <c r="D56" s="9">
        <f t="shared" si="7"/>
        <v>6</v>
      </c>
      <c r="E56" s="6">
        <v>6</v>
      </c>
      <c r="F56" s="10">
        <f t="shared" si="8"/>
        <v>9</v>
      </c>
      <c r="G56" s="6">
        <v>1</v>
      </c>
      <c r="H56" s="39">
        <v>1</v>
      </c>
      <c r="I56" s="10">
        <f t="shared" si="2"/>
        <v>11</v>
      </c>
      <c r="J56" s="11"/>
      <c r="K56" s="11"/>
      <c r="L56" s="11"/>
      <c r="M56" s="12"/>
      <c r="N56" s="11"/>
      <c r="O56" s="11"/>
      <c r="P56" s="11">
        <f t="shared" si="3"/>
        <v>11</v>
      </c>
      <c r="Q56" s="11">
        <v>2</v>
      </c>
      <c r="R56" s="11"/>
      <c r="S56" s="11"/>
      <c r="T56" s="11"/>
      <c r="U56" s="11">
        <v>1</v>
      </c>
      <c r="V56" s="8"/>
      <c r="W56" s="8">
        <v>1</v>
      </c>
      <c r="X56" s="11">
        <f t="shared" si="5"/>
        <v>4</v>
      </c>
      <c r="Y56" s="13">
        <v>0</v>
      </c>
      <c r="Z56" s="13">
        <v>1</v>
      </c>
      <c r="AA56" s="13"/>
      <c r="AB56" s="13"/>
      <c r="AC56" s="13"/>
      <c r="AD56" s="13">
        <f t="shared" si="4"/>
        <v>1</v>
      </c>
      <c r="AE56" s="11">
        <v>1</v>
      </c>
      <c r="AF56" s="11">
        <v>0</v>
      </c>
      <c r="AG56" s="11">
        <f t="shared" si="6"/>
        <v>17</v>
      </c>
    </row>
    <row r="57" spans="1:33" ht="30" customHeight="1">
      <c r="A57" s="6" t="s">
        <v>184</v>
      </c>
      <c r="B57" s="7" t="s">
        <v>83</v>
      </c>
      <c r="C57" s="8">
        <v>55</v>
      </c>
      <c r="D57" s="9">
        <f t="shared" si="7"/>
        <v>6</v>
      </c>
      <c r="E57" s="6">
        <v>6</v>
      </c>
      <c r="F57" s="10">
        <f t="shared" si="8"/>
        <v>9</v>
      </c>
      <c r="G57" s="6">
        <v>1</v>
      </c>
      <c r="H57" s="39">
        <v>1</v>
      </c>
      <c r="I57" s="10">
        <f t="shared" si="2"/>
        <v>11</v>
      </c>
      <c r="J57" s="11"/>
      <c r="K57" s="11"/>
      <c r="L57" s="11"/>
      <c r="M57" s="12"/>
      <c r="N57" s="11"/>
      <c r="O57" s="11"/>
      <c r="P57" s="11">
        <f t="shared" si="3"/>
        <v>11</v>
      </c>
      <c r="Q57" s="11">
        <v>2</v>
      </c>
      <c r="R57" s="11"/>
      <c r="S57" s="11"/>
      <c r="T57" s="11"/>
      <c r="U57" s="11">
        <v>1</v>
      </c>
      <c r="V57" s="8"/>
      <c r="W57" s="8">
        <v>1</v>
      </c>
      <c r="X57" s="11">
        <f t="shared" si="5"/>
        <v>4</v>
      </c>
      <c r="Y57" s="13">
        <v>0</v>
      </c>
      <c r="Z57" s="13">
        <v>1</v>
      </c>
      <c r="AA57" s="13"/>
      <c r="AB57" s="13"/>
      <c r="AC57" s="13"/>
      <c r="AD57" s="13">
        <f t="shared" si="4"/>
        <v>1</v>
      </c>
      <c r="AE57" s="11">
        <v>1</v>
      </c>
      <c r="AF57" s="11">
        <v>1</v>
      </c>
      <c r="AG57" s="11">
        <f t="shared" si="6"/>
        <v>18</v>
      </c>
    </row>
    <row r="58" spans="1:33" ht="30" customHeight="1">
      <c r="A58" s="6" t="s">
        <v>162</v>
      </c>
      <c r="B58" s="7" t="s">
        <v>124</v>
      </c>
      <c r="C58" s="8">
        <v>56</v>
      </c>
      <c r="D58" s="9">
        <f t="shared" si="7"/>
        <v>6</v>
      </c>
      <c r="E58" s="6">
        <v>6</v>
      </c>
      <c r="F58" s="10">
        <f t="shared" si="8"/>
        <v>9</v>
      </c>
      <c r="G58" s="6">
        <v>1</v>
      </c>
      <c r="H58" s="39">
        <v>1</v>
      </c>
      <c r="I58" s="10">
        <f t="shared" si="2"/>
        <v>11</v>
      </c>
      <c r="J58" s="11"/>
      <c r="K58" s="11"/>
      <c r="L58" s="11"/>
      <c r="M58" s="12"/>
      <c r="N58" s="11"/>
      <c r="O58" s="11"/>
      <c r="P58" s="11">
        <f t="shared" si="3"/>
        <v>11</v>
      </c>
      <c r="Q58" s="11"/>
      <c r="R58" s="11">
        <v>3</v>
      </c>
      <c r="S58" s="11"/>
      <c r="T58" s="11"/>
      <c r="U58" s="11">
        <v>1</v>
      </c>
      <c r="V58" s="8">
        <v>1</v>
      </c>
      <c r="W58" s="8"/>
      <c r="X58" s="11">
        <f t="shared" si="5"/>
        <v>5</v>
      </c>
      <c r="Y58" s="13">
        <v>0</v>
      </c>
      <c r="Z58" s="13">
        <v>1</v>
      </c>
      <c r="AA58" s="13"/>
      <c r="AB58" s="13"/>
      <c r="AC58" s="13"/>
      <c r="AD58" s="13">
        <f t="shared" si="4"/>
        <v>1</v>
      </c>
      <c r="AE58" s="11">
        <v>1</v>
      </c>
      <c r="AF58" s="11">
        <v>0</v>
      </c>
      <c r="AG58" s="11">
        <f t="shared" si="6"/>
        <v>18</v>
      </c>
    </row>
    <row r="59" spans="1:33" ht="30" customHeight="1">
      <c r="A59" s="6" t="s">
        <v>184</v>
      </c>
      <c r="B59" s="7" t="s">
        <v>84</v>
      </c>
      <c r="C59" s="8">
        <v>57</v>
      </c>
      <c r="D59" s="9">
        <f t="shared" si="7"/>
        <v>6</v>
      </c>
      <c r="E59" s="6">
        <v>6</v>
      </c>
      <c r="F59" s="10">
        <f t="shared" si="8"/>
        <v>9</v>
      </c>
      <c r="G59" s="6">
        <v>1</v>
      </c>
      <c r="H59" s="39">
        <v>1</v>
      </c>
      <c r="I59" s="10">
        <f t="shared" si="2"/>
        <v>11</v>
      </c>
      <c r="J59" s="11"/>
      <c r="K59" s="11"/>
      <c r="L59" s="11"/>
      <c r="M59" s="12"/>
      <c r="N59" s="11"/>
      <c r="O59" s="11"/>
      <c r="P59" s="11">
        <f t="shared" si="3"/>
        <v>11</v>
      </c>
      <c r="Q59" s="11"/>
      <c r="R59" s="11">
        <v>2</v>
      </c>
      <c r="S59" s="11"/>
      <c r="T59" s="11"/>
      <c r="U59" s="11">
        <v>1</v>
      </c>
      <c r="V59" s="8"/>
      <c r="W59" s="8">
        <v>1</v>
      </c>
      <c r="X59" s="11">
        <f t="shared" si="5"/>
        <v>4</v>
      </c>
      <c r="Y59" s="13">
        <v>0</v>
      </c>
      <c r="Z59" s="13">
        <v>1</v>
      </c>
      <c r="AA59" s="13"/>
      <c r="AB59" s="13"/>
      <c r="AC59" s="13"/>
      <c r="AD59" s="13">
        <f t="shared" si="4"/>
        <v>1</v>
      </c>
      <c r="AE59" s="11">
        <v>1</v>
      </c>
      <c r="AF59" s="11">
        <v>0</v>
      </c>
      <c r="AG59" s="11">
        <f t="shared" si="6"/>
        <v>17</v>
      </c>
    </row>
    <row r="60" spans="1:33" ht="30" customHeight="1">
      <c r="A60" s="6" t="s">
        <v>156</v>
      </c>
      <c r="B60" s="7" t="s">
        <v>94</v>
      </c>
      <c r="C60" s="8">
        <v>58</v>
      </c>
      <c r="D60" s="9">
        <f t="shared" si="7"/>
        <v>18</v>
      </c>
      <c r="E60" s="14">
        <v>14</v>
      </c>
      <c r="F60" s="10">
        <f t="shared" si="8"/>
        <v>23</v>
      </c>
      <c r="G60" s="6"/>
      <c r="H60" s="38">
        <v>1</v>
      </c>
      <c r="I60" s="10">
        <f t="shared" si="2"/>
        <v>24</v>
      </c>
      <c r="J60" s="11"/>
      <c r="K60" s="11"/>
      <c r="L60" s="11">
        <v>4</v>
      </c>
      <c r="M60" s="12" t="s">
        <v>196</v>
      </c>
      <c r="N60" s="11">
        <v>8</v>
      </c>
      <c r="O60" s="11">
        <v>1</v>
      </c>
      <c r="P60" s="11">
        <f t="shared" si="3"/>
        <v>33</v>
      </c>
      <c r="Q60" s="11">
        <v>5</v>
      </c>
      <c r="R60" s="11"/>
      <c r="S60" s="11">
        <v>4</v>
      </c>
      <c r="T60" s="11"/>
      <c r="U60" s="11">
        <v>1</v>
      </c>
      <c r="V60" s="8">
        <v>1</v>
      </c>
      <c r="W60" s="8"/>
      <c r="X60" s="11">
        <f t="shared" si="5"/>
        <v>11</v>
      </c>
      <c r="Y60" s="13">
        <v>1</v>
      </c>
      <c r="Z60" s="13">
        <v>1</v>
      </c>
      <c r="AA60" s="13"/>
      <c r="AB60" s="13">
        <v>1</v>
      </c>
      <c r="AC60" s="13">
        <v>1</v>
      </c>
      <c r="AD60" s="13">
        <f t="shared" si="4"/>
        <v>4</v>
      </c>
      <c r="AE60" s="11">
        <v>1</v>
      </c>
      <c r="AF60" s="11">
        <v>1</v>
      </c>
      <c r="AG60" s="11">
        <f t="shared" si="6"/>
        <v>50</v>
      </c>
    </row>
    <row r="61" spans="1:33" ht="30" customHeight="1">
      <c r="A61" s="6" t="s">
        <v>184</v>
      </c>
      <c r="B61" s="7" t="s">
        <v>95</v>
      </c>
      <c r="C61" s="8">
        <v>59</v>
      </c>
      <c r="D61" s="9">
        <f t="shared" si="7"/>
        <v>6</v>
      </c>
      <c r="E61" s="6">
        <v>6</v>
      </c>
      <c r="F61" s="10">
        <f t="shared" si="8"/>
        <v>9</v>
      </c>
      <c r="G61" s="6">
        <v>1</v>
      </c>
      <c r="H61" s="39">
        <v>1</v>
      </c>
      <c r="I61" s="10">
        <f t="shared" si="2"/>
        <v>11</v>
      </c>
      <c r="J61" s="11"/>
      <c r="K61" s="11"/>
      <c r="L61" s="11"/>
      <c r="M61" s="12"/>
      <c r="N61" s="11"/>
      <c r="O61" s="11"/>
      <c r="P61" s="11">
        <f t="shared" si="3"/>
        <v>11</v>
      </c>
      <c r="Q61" s="11"/>
      <c r="R61" s="11"/>
      <c r="S61" s="11"/>
      <c r="T61" s="11"/>
      <c r="U61" s="11"/>
      <c r="V61" s="8"/>
      <c r="W61" s="8"/>
      <c r="X61" s="11">
        <f t="shared" si="5"/>
        <v>0</v>
      </c>
      <c r="Y61" s="13">
        <v>0</v>
      </c>
      <c r="Z61" s="13">
        <v>1</v>
      </c>
      <c r="AA61" s="13"/>
      <c r="AB61" s="13"/>
      <c r="AC61" s="13"/>
      <c r="AD61" s="13">
        <f t="shared" si="4"/>
        <v>1</v>
      </c>
      <c r="AE61" s="11">
        <v>1</v>
      </c>
      <c r="AF61" s="11">
        <v>1</v>
      </c>
      <c r="AG61" s="11">
        <f t="shared" si="6"/>
        <v>14</v>
      </c>
    </row>
    <row r="62" spans="1:33" ht="30" customHeight="1">
      <c r="A62" s="6" t="s">
        <v>184</v>
      </c>
      <c r="B62" s="7" t="s">
        <v>189</v>
      </c>
      <c r="C62" s="8">
        <v>60</v>
      </c>
      <c r="D62" s="9">
        <f t="shared" si="7"/>
        <v>6</v>
      </c>
      <c r="E62" s="6">
        <v>6</v>
      </c>
      <c r="F62" s="10">
        <f t="shared" si="8"/>
        <v>9</v>
      </c>
      <c r="G62" s="6">
        <v>1</v>
      </c>
      <c r="H62" s="39">
        <v>1</v>
      </c>
      <c r="I62" s="10">
        <f t="shared" si="2"/>
        <v>11</v>
      </c>
      <c r="J62" s="11"/>
      <c r="K62" s="11"/>
      <c r="L62" s="11"/>
      <c r="M62" s="12"/>
      <c r="N62" s="11"/>
      <c r="O62" s="11"/>
      <c r="P62" s="11">
        <f t="shared" si="3"/>
        <v>11</v>
      </c>
      <c r="Q62" s="11"/>
      <c r="R62" s="11"/>
      <c r="S62" s="11"/>
      <c r="T62" s="11"/>
      <c r="U62" s="11"/>
      <c r="V62" s="8"/>
      <c r="W62" s="8"/>
      <c r="X62" s="11">
        <f t="shared" si="5"/>
        <v>0</v>
      </c>
      <c r="Y62" s="13">
        <v>0</v>
      </c>
      <c r="Z62" s="13">
        <v>1</v>
      </c>
      <c r="AA62" s="13"/>
      <c r="AB62" s="13"/>
      <c r="AC62" s="13"/>
      <c r="AD62" s="13">
        <f t="shared" si="4"/>
        <v>1</v>
      </c>
      <c r="AE62" s="11">
        <v>1</v>
      </c>
      <c r="AF62" s="11">
        <v>1</v>
      </c>
      <c r="AG62" s="11">
        <f t="shared" si="6"/>
        <v>14</v>
      </c>
    </row>
    <row r="63" spans="1:33" ht="30" customHeight="1">
      <c r="A63" s="6" t="s">
        <v>184</v>
      </c>
      <c r="B63" s="7" t="s">
        <v>96</v>
      </c>
      <c r="C63" s="8">
        <v>61</v>
      </c>
      <c r="D63" s="9">
        <f t="shared" si="7"/>
        <v>6</v>
      </c>
      <c r="E63" s="6">
        <v>6</v>
      </c>
      <c r="F63" s="10">
        <f t="shared" si="8"/>
        <v>9</v>
      </c>
      <c r="G63" s="6">
        <v>1</v>
      </c>
      <c r="H63" s="39">
        <v>1</v>
      </c>
      <c r="I63" s="10">
        <f t="shared" si="2"/>
        <v>11</v>
      </c>
      <c r="J63" s="11"/>
      <c r="K63" s="11"/>
      <c r="L63" s="11"/>
      <c r="M63" s="12"/>
      <c r="N63" s="11"/>
      <c r="O63" s="11"/>
      <c r="P63" s="11">
        <f t="shared" si="3"/>
        <v>11</v>
      </c>
      <c r="Q63" s="11">
        <v>2</v>
      </c>
      <c r="R63" s="11"/>
      <c r="S63" s="11"/>
      <c r="T63" s="11"/>
      <c r="U63" s="11">
        <v>1</v>
      </c>
      <c r="V63" s="8"/>
      <c r="W63" s="8">
        <v>1</v>
      </c>
      <c r="X63" s="11">
        <f t="shared" si="5"/>
        <v>4</v>
      </c>
      <c r="Y63" s="13">
        <v>1</v>
      </c>
      <c r="Z63" s="13">
        <v>1</v>
      </c>
      <c r="AA63" s="13"/>
      <c r="AB63" s="13"/>
      <c r="AC63" s="13"/>
      <c r="AD63" s="13">
        <f t="shared" si="4"/>
        <v>2</v>
      </c>
      <c r="AE63" s="11">
        <v>1</v>
      </c>
      <c r="AF63" s="11"/>
      <c r="AG63" s="11">
        <f t="shared" si="6"/>
        <v>18</v>
      </c>
    </row>
    <row r="64" spans="1:33" ht="30" customHeight="1">
      <c r="A64" s="6" t="s">
        <v>162</v>
      </c>
      <c r="B64" s="7" t="s">
        <v>97</v>
      </c>
      <c r="C64" s="8">
        <v>62</v>
      </c>
      <c r="D64" s="9">
        <f t="shared" si="7"/>
        <v>6</v>
      </c>
      <c r="E64" s="6">
        <v>6</v>
      </c>
      <c r="F64" s="10">
        <f t="shared" si="8"/>
        <v>9</v>
      </c>
      <c r="G64" s="6">
        <v>1</v>
      </c>
      <c r="H64" s="39">
        <v>1</v>
      </c>
      <c r="I64" s="10">
        <f t="shared" si="2"/>
        <v>11</v>
      </c>
      <c r="J64" s="11"/>
      <c r="K64" s="11"/>
      <c r="L64" s="11"/>
      <c r="M64" s="12"/>
      <c r="N64" s="11"/>
      <c r="O64" s="11"/>
      <c r="P64" s="11">
        <f t="shared" si="3"/>
        <v>11</v>
      </c>
      <c r="Q64" s="11"/>
      <c r="R64" s="11"/>
      <c r="S64" s="11"/>
      <c r="T64" s="11"/>
      <c r="U64" s="11"/>
      <c r="V64" s="8"/>
      <c r="W64" s="8"/>
      <c r="X64" s="11">
        <f t="shared" si="5"/>
        <v>0</v>
      </c>
      <c r="Y64" s="13">
        <v>0</v>
      </c>
      <c r="Z64" s="13">
        <v>1</v>
      </c>
      <c r="AA64" s="13"/>
      <c r="AB64" s="13"/>
      <c r="AC64" s="13"/>
      <c r="AD64" s="13">
        <f t="shared" si="4"/>
        <v>1</v>
      </c>
      <c r="AE64" s="11">
        <v>1</v>
      </c>
      <c r="AF64" s="11">
        <v>0</v>
      </c>
      <c r="AG64" s="11">
        <f t="shared" si="6"/>
        <v>13</v>
      </c>
    </row>
    <row r="65" spans="1:33" ht="30" customHeight="1">
      <c r="A65" s="6" t="s">
        <v>162</v>
      </c>
      <c r="B65" s="7" t="s">
        <v>98</v>
      </c>
      <c r="C65" s="8">
        <v>63</v>
      </c>
      <c r="D65" s="9">
        <f t="shared" si="7"/>
        <v>7</v>
      </c>
      <c r="E65" s="6">
        <v>7</v>
      </c>
      <c r="F65" s="10">
        <f t="shared" si="8"/>
        <v>11</v>
      </c>
      <c r="G65" s="6">
        <v>1</v>
      </c>
      <c r="H65" s="38">
        <v>1</v>
      </c>
      <c r="I65" s="10">
        <f t="shared" si="2"/>
        <v>13</v>
      </c>
      <c r="J65" s="11"/>
      <c r="K65" s="11"/>
      <c r="L65" s="11"/>
      <c r="M65" s="12"/>
      <c r="N65" s="11"/>
      <c r="O65" s="11"/>
      <c r="P65" s="11">
        <f t="shared" si="3"/>
        <v>13</v>
      </c>
      <c r="Q65" s="11"/>
      <c r="R65" s="11"/>
      <c r="S65" s="11"/>
      <c r="T65" s="11"/>
      <c r="U65" s="11"/>
      <c r="V65" s="8"/>
      <c r="W65" s="8"/>
      <c r="X65" s="11">
        <f t="shared" si="5"/>
        <v>0</v>
      </c>
      <c r="Y65" s="13">
        <v>1</v>
      </c>
      <c r="Z65" s="13">
        <v>1</v>
      </c>
      <c r="AA65" s="13"/>
      <c r="AB65" s="13"/>
      <c r="AC65" s="13"/>
      <c r="AD65" s="13">
        <f t="shared" si="4"/>
        <v>2</v>
      </c>
      <c r="AE65" s="11">
        <v>1</v>
      </c>
      <c r="AF65" s="11">
        <v>0</v>
      </c>
      <c r="AG65" s="11">
        <f t="shared" si="6"/>
        <v>16</v>
      </c>
    </row>
    <row r="66" spans="1:33" ht="30" customHeight="1">
      <c r="A66" s="6" t="s">
        <v>156</v>
      </c>
      <c r="B66" s="7" t="s">
        <v>53</v>
      </c>
      <c r="C66" s="8">
        <v>64</v>
      </c>
      <c r="D66" s="9">
        <f t="shared" si="7"/>
        <v>7</v>
      </c>
      <c r="E66" s="6">
        <v>6</v>
      </c>
      <c r="F66" s="10">
        <f t="shared" si="8"/>
        <v>9</v>
      </c>
      <c r="G66" s="6">
        <v>1</v>
      </c>
      <c r="H66" s="38"/>
      <c r="I66" s="10">
        <f t="shared" si="2"/>
        <v>10</v>
      </c>
      <c r="J66" s="11"/>
      <c r="K66" s="11"/>
      <c r="L66" s="11">
        <v>1</v>
      </c>
      <c r="M66" s="12" t="s">
        <v>163</v>
      </c>
      <c r="N66" s="11">
        <v>2</v>
      </c>
      <c r="O66" s="11"/>
      <c r="P66" s="11">
        <f t="shared" si="3"/>
        <v>12</v>
      </c>
      <c r="Q66" s="11">
        <v>3</v>
      </c>
      <c r="R66" s="11"/>
      <c r="S66" s="11"/>
      <c r="T66" s="11"/>
      <c r="U66" s="11">
        <v>1</v>
      </c>
      <c r="V66" s="8">
        <v>1</v>
      </c>
      <c r="W66" s="8"/>
      <c r="X66" s="11">
        <f t="shared" si="5"/>
        <v>5</v>
      </c>
      <c r="Y66" s="13">
        <v>0</v>
      </c>
      <c r="Z66" s="13">
        <v>1</v>
      </c>
      <c r="AA66" s="13"/>
      <c r="AB66" s="13"/>
      <c r="AC66" s="13"/>
      <c r="AD66" s="13">
        <f t="shared" si="4"/>
        <v>1</v>
      </c>
      <c r="AE66" s="11">
        <v>1</v>
      </c>
      <c r="AF66" s="11"/>
      <c r="AG66" s="11">
        <f t="shared" si="6"/>
        <v>19</v>
      </c>
    </row>
    <row r="67" spans="1:33" ht="30" customHeight="1">
      <c r="A67" s="6" t="s">
        <v>178</v>
      </c>
      <c r="B67" s="7" t="s">
        <v>54</v>
      </c>
      <c r="C67" s="8">
        <v>65</v>
      </c>
      <c r="D67" s="9">
        <f t="shared" si="7"/>
        <v>6</v>
      </c>
      <c r="E67" s="6">
        <v>6</v>
      </c>
      <c r="F67" s="10">
        <f t="shared" si="8"/>
        <v>9</v>
      </c>
      <c r="G67" s="6">
        <v>1</v>
      </c>
      <c r="H67" s="38"/>
      <c r="I67" s="10">
        <f>F67+G67+H67</f>
        <v>10</v>
      </c>
      <c r="J67" s="11"/>
      <c r="K67" s="11"/>
      <c r="L67" s="11"/>
      <c r="M67" s="12"/>
      <c r="N67" s="11"/>
      <c r="O67" s="11"/>
      <c r="P67" s="11">
        <f>I67+K67+N67+O67</f>
        <v>10</v>
      </c>
      <c r="Q67" s="11"/>
      <c r="R67" s="11"/>
      <c r="S67" s="11"/>
      <c r="T67" s="11"/>
      <c r="U67" s="11"/>
      <c r="V67" s="8"/>
      <c r="W67" s="8"/>
      <c r="X67" s="11">
        <f t="shared" si="5"/>
        <v>0</v>
      </c>
      <c r="Y67" s="13">
        <v>0</v>
      </c>
      <c r="Z67" s="13">
        <v>1</v>
      </c>
      <c r="AA67" s="13"/>
      <c r="AB67" s="13"/>
      <c r="AC67" s="13"/>
      <c r="AD67" s="13">
        <f>Y67+Z67+AA67+AB67+AC67</f>
        <v>1</v>
      </c>
      <c r="AE67" s="11">
        <v>1</v>
      </c>
      <c r="AF67" s="11">
        <v>1</v>
      </c>
      <c r="AG67" s="11">
        <f t="shared" si="6"/>
        <v>13</v>
      </c>
    </row>
    <row r="68" spans="1:33" ht="30" customHeight="1">
      <c r="A68" s="6" t="s">
        <v>178</v>
      </c>
      <c r="B68" s="7" t="s">
        <v>190</v>
      </c>
      <c r="C68" s="8">
        <v>66</v>
      </c>
      <c r="D68" s="9">
        <f t="shared" ref="D68:D99" si="9">E68+J68+L68</f>
        <v>6</v>
      </c>
      <c r="E68" s="6">
        <v>6</v>
      </c>
      <c r="F68" s="10">
        <f t="shared" ref="F68:F99" si="10">ROUNDDOWN(E68*1.65,0)</f>
        <v>9</v>
      </c>
      <c r="G68" s="6">
        <v>1</v>
      </c>
      <c r="H68" s="39">
        <v>1</v>
      </c>
      <c r="I68" s="10">
        <f>F68+G68+H68</f>
        <v>11</v>
      </c>
      <c r="J68" s="11">
        <v>0</v>
      </c>
      <c r="K68" s="11">
        <v>0</v>
      </c>
      <c r="L68" s="11">
        <v>0</v>
      </c>
      <c r="M68" s="12"/>
      <c r="N68" s="11">
        <v>0</v>
      </c>
      <c r="O68" s="11">
        <v>0</v>
      </c>
      <c r="P68" s="11">
        <f>I68+K68+N68+O68</f>
        <v>11</v>
      </c>
      <c r="Q68" s="11">
        <v>2</v>
      </c>
      <c r="R68" s="11">
        <v>0</v>
      </c>
      <c r="S68" s="11">
        <v>0</v>
      </c>
      <c r="T68" s="11">
        <v>2</v>
      </c>
      <c r="U68" s="11">
        <v>1</v>
      </c>
      <c r="V68" s="8">
        <v>1</v>
      </c>
      <c r="W68" s="8"/>
      <c r="X68" s="11">
        <f t="shared" si="5"/>
        <v>6</v>
      </c>
      <c r="Y68" s="13">
        <v>1</v>
      </c>
      <c r="Z68" s="13">
        <v>1</v>
      </c>
      <c r="AA68" s="13">
        <v>0</v>
      </c>
      <c r="AB68" s="13">
        <v>0</v>
      </c>
      <c r="AC68" s="13">
        <v>0</v>
      </c>
      <c r="AD68" s="13">
        <v>2</v>
      </c>
      <c r="AE68" s="11">
        <v>1</v>
      </c>
      <c r="AF68" s="11"/>
      <c r="AG68" s="11">
        <f t="shared" si="6"/>
        <v>20</v>
      </c>
    </row>
    <row r="69" spans="1:33" ht="30" customHeight="1">
      <c r="A69" s="6" t="s">
        <v>178</v>
      </c>
      <c r="B69" s="7" t="s">
        <v>55</v>
      </c>
      <c r="C69" s="8">
        <v>67</v>
      </c>
      <c r="D69" s="9">
        <f t="shared" si="9"/>
        <v>6</v>
      </c>
      <c r="E69" s="6">
        <v>6</v>
      </c>
      <c r="F69" s="10">
        <f t="shared" si="10"/>
        <v>9</v>
      </c>
      <c r="G69" s="6">
        <v>1</v>
      </c>
      <c r="H69" s="38"/>
      <c r="I69" s="10">
        <f t="shared" ref="I69:I81" si="11">F69+G69+H69</f>
        <v>10</v>
      </c>
      <c r="J69" s="11"/>
      <c r="K69" s="11"/>
      <c r="L69" s="11"/>
      <c r="M69" s="12"/>
      <c r="N69" s="11"/>
      <c r="O69" s="11"/>
      <c r="P69" s="11">
        <f t="shared" ref="P69:P132" si="12">I69+K69+N69+O69</f>
        <v>10</v>
      </c>
      <c r="Q69" s="11"/>
      <c r="R69" s="11"/>
      <c r="S69" s="11"/>
      <c r="T69" s="11"/>
      <c r="U69" s="11"/>
      <c r="V69" s="8"/>
      <c r="W69" s="8"/>
      <c r="X69" s="11">
        <f t="shared" ref="X69:X132" si="13">Q69+R69+S69+T69+U69+V69+W69</f>
        <v>0</v>
      </c>
      <c r="Y69" s="13">
        <v>0</v>
      </c>
      <c r="Z69" s="13">
        <v>1</v>
      </c>
      <c r="AA69" s="13"/>
      <c r="AB69" s="13"/>
      <c r="AC69" s="13"/>
      <c r="AD69" s="13">
        <f t="shared" ref="AD69:AD81" si="14">Y69+Z69+AA69+AB69+AC69</f>
        <v>1</v>
      </c>
      <c r="AE69" s="11">
        <v>1</v>
      </c>
      <c r="AF69" s="11">
        <v>0</v>
      </c>
      <c r="AG69" s="11">
        <f t="shared" ref="AG69:AG134" si="15">SUM(P69+X69+AD69+AE69+AF69)</f>
        <v>12</v>
      </c>
    </row>
    <row r="70" spans="1:33" ht="30" customHeight="1">
      <c r="A70" s="6" t="s">
        <v>182</v>
      </c>
      <c r="B70" s="7" t="s">
        <v>40</v>
      </c>
      <c r="C70" s="8">
        <v>68</v>
      </c>
      <c r="D70" s="9">
        <f t="shared" si="9"/>
        <v>29</v>
      </c>
      <c r="E70" s="14">
        <v>24</v>
      </c>
      <c r="F70" s="10">
        <f t="shared" si="10"/>
        <v>39</v>
      </c>
      <c r="G70" s="6"/>
      <c r="H70" s="38">
        <v>1</v>
      </c>
      <c r="I70" s="10">
        <f t="shared" si="11"/>
        <v>40</v>
      </c>
      <c r="J70" s="11"/>
      <c r="K70" s="11"/>
      <c r="L70" s="11">
        <v>5</v>
      </c>
      <c r="M70" s="12" t="s">
        <v>168</v>
      </c>
      <c r="N70" s="11">
        <v>10</v>
      </c>
      <c r="O70" s="11">
        <v>2</v>
      </c>
      <c r="P70" s="11">
        <f t="shared" si="12"/>
        <v>52</v>
      </c>
      <c r="Q70" s="11">
        <v>4</v>
      </c>
      <c r="R70" s="11"/>
      <c r="S70" s="11"/>
      <c r="T70" s="11"/>
      <c r="U70" s="11">
        <v>1</v>
      </c>
      <c r="V70" s="8">
        <v>1</v>
      </c>
      <c r="W70" s="8"/>
      <c r="X70" s="11">
        <f t="shared" si="13"/>
        <v>6</v>
      </c>
      <c r="Y70" s="13">
        <v>1</v>
      </c>
      <c r="Z70" s="13">
        <v>1</v>
      </c>
      <c r="AA70" s="13"/>
      <c r="AB70" s="13">
        <v>1</v>
      </c>
      <c r="AC70" s="13">
        <v>1</v>
      </c>
      <c r="AD70" s="13">
        <f t="shared" si="14"/>
        <v>4</v>
      </c>
      <c r="AE70" s="11">
        <v>1</v>
      </c>
      <c r="AF70" s="11">
        <v>0</v>
      </c>
      <c r="AG70" s="11">
        <f t="shared" si="15"/>
        <v>63</v>
      </c>
    </row>
    <row r="71" spans="1:33" ht="30" customHeight="1">
      <c r="A71" s="6" t="s">
        <v>156</v>
      </c>
      <c r="B71" s="7" t="s">
        <v>41</v>
      </c>
      <c r="C71" s="8">
        <v>69</v>
      </c>
      <c r="D71" s="9">
        <f t="shared" si="9"/>
        <v>13</v>
      </c>
      <c r="E71" s="6">
        <v>12</v>
      </c>
      <c r="F71" s="10">
        <f t="shared" si="10"/>
        <v>19</v>
      </c>
      <c r="G71" s="6"/>
      <c r="H71" s="38">
        <v>1</v>
      </c>
      <c r="I71" s="10">
        <f t="shared" si="11"/>
        <v>20</v>
      </c>
      <c r="J71" s="11"/>
      <c r="K71" s="11"/>
      <c r="L71" s="11">
        <v>1</v>
      </c>
      <c r="M71" s="12" t="s">
        <v>164</v>
      </c>
      <c r="N71" s="11">
        <v>2</v>
      </c>
      <c r="O71" s="11">
        <v>0</v>
      </c>
      <c r="P71" s="11">
        <f t="shared" si="12"/>
        <v>22</v>
      </c>
      <c r="Q71" s="11">
        <v>2</v>
      </c>
      <c r="R71" s="11"/>
      <c r="S71" s="11"/>
      <c r="T71" s="11">
        <v>2</v>
      </c>
      <c r="U71" s="11">
        <v>1</v>
      </c>
      <c r="V71" s="8">
        <v>1</v>
      </c>
      <c r="W71" s="8"/>
      <c r="X71" s="11">
        <f t="shared" si="13"/>
        <v>6</v>
      </c>
      <c r="Y71" s="13">
        <v>1</v>
      </c>
      <c r="Z71" s="13">
        <v>1</v>
      </c>
      <c r="AA71" s="13"/>
      <c r="AB71" s="13">
        <v>1</v>
      </c>
      <c r="AC71" s="13">
        <v>1</v>
      </c>
      <c r="AD71" s="13">
        <f t="shared" si="14"/>
        <v>4</v>
      </c>
      <c r="AE71" s="11">
        <v>1</v>
      </c>
      <c r="AF71" s="11">
        <v>1</v>
      </c>
      <c r="AG71" s="11">
        <f t="shared" si="15"/>
        <v>34</v>
      </c>
    </row>
    <row r="72" spans="1:33" ht="30" customHeight="1">
      <c r="A72" s="6" t="s">
        <v>156</v>
      </c>
      <c r="B72" s="7" t="s">
        <v>42</v>
      </c>
      <c r="C72" s="8">
        <v>70</v>
      </c>
      <c r="D72" s="9">
        <f t="shared" si="9"/>
        <v>7</v>
      </c>
      <c r="E72" s="6">
        <v>7</v>
      </c>
      <c r="F72" s="10">
        <f t="shared" si="10"/>
        <v>11</v>
      </c>
      <c r="G72" s="6">
        <v>1</v>
      </c>
      <c r="H72" s="38"/>
      <c r="I72" s="10">
        <f t="shared" si="11"/>
        <v>12</v>
      </c>
      <c r="J72" s="11"/>
      <c r="K72" s="11"/>
      <c r="L72" s="11"/>
      <c r="M72" s="12"/>
      <c r="N72" s="11"/>
      <c r="O72" s="11"/>
      <c r="P72" s="11">
        <f t="shared" si="12"/>
        <v>12</v>
      </c>
      <c r="Q72" s="11">
        <v>4</v>
      </c>
      <c r="R72" s="11"/>
      <c r="S72" s="11"/>
      <c r="T72" s="11"/>
      <c r="U72" s="11">
        <v>1</v>
      </c>
      <c r="V72" s="8">
        <v>1</v>
      </c>
      <c r="W72" s="8"/>
      <c r="X72" s="11">
        <f t="shared" si="13"/>
        <v>6</v>
      </c>
      <c r="Y72" s="13">
        <v>1</v>
      </c>
      <c r="Z72" s="13">
        <v>1</v>
      </c>
      <c r="AA72" s="13"/>
      <c r="AB72" s="13"/>
      <c r="AC72" s="13"/>
      <c r="AD72" s="13">
        <f t="shared" si="14"/>
        <v>2</v>
      </c>
      <c r="AE72" s="11">
        <v>1</v>
      </c>
      <c r="AF72" s="11">
        <v>0</v>
      </c>
      <c r="AG72" s="11">
        <f t="shared" si="15"/>
        <v>21</v>
      </c>
    </row>
    <row r="73" spans="1:33" ht="30" customHeight="1">
      <c r="A73" s="6" t="s">
        <v>162</v>
      </c>
      <c r="B73" s="7" t="s">
        <v>43</v>
      </c>
      <c r="C73" s="8">
        <v>71</v>
      </c>
      <c r="D73" s="9">
        <f t="shared" si="9"/>
        <v>6</v>
      </c>
      <c r="E73" s="6">
        <v>6</v>
      </c>
      <c r="F73" s="10">
        <f t="shared" si="10"/>
        <v>9</v>
      </c>
      <c r="G73" s="6">
        <v>1</v>
      </c>
      <c r="H73" s="39">
        <v>1</v>
      </c>
      <c r="I73" s="10">
        <f t="shared" si="11"/>
        <v>11</v>
      </c>
      <c r="J73" s="11"/>
      <c r="K73" s="11"/>
      <c r="L73" s="11"/>
      <c r="M73" s="12"/>
      <c r="N73" s="11"/>
      <c r="O73" s="11"/>
      <c r="P73" s="11">
        <f t="shared" si="12"/>
        <v>11</v>
      </c>
      <c r="Q73" s="11"/>
      <c r="R73" s="11"/>
      <c r="S73" s="11"/>
      <c r="T73" s="11"/>
      <c r="U73" s="11"/>
      <c r="V73" s="8"/>
      <c r="W73" s="8"/>
      <c r="X73" s="11">
        <f t="shared" si="13"/>
        <v>0</v>
      </c>
      <c r="Y73" s="13">
        <v>0</v>
      </c>
      <c r="Z73" s="13">
        <v>1</v>
      </c>
      <c r="AA73" s="13"/>
      <c r="AB73" s="13"/>
      <c r="AC73" s="13"/>
      <c r="AD73" s="13">
        <f t="shared" si="14"/>
        <v>1</v>
      </c>
      <c r="AE73" s="11">
        <v>1</v>
      </c>
      <c r="AF73" s="11">
        <v>1</v>
      </c>
      <c r="AG73" s="11">
        <f t="shared" si="15"/>
        <v>14</v>
      </c>
    </row>
    <row r="74" spans="1:33" ht="30" customHeight="1">
      <c r="A74" s="6" t="s">
        <v>162</v>
      </c>
      <c r="B74" s="7" t="s">
        <v>44</v>
      </c>
      <c r="C74" s="8">
        <v>72</v>
      </c>
      <c r="D74" s="9">
        <f t="shared" si="9"/>
        <v>6</v>
      </c>
      <c r="E74" s="6">
        <v>6</v>
      </c>
      <c r="F74" s="10">
        <f t="shared" si="10"/>
        <v>9</v>
      </c>
      <c r="G74" s="6">
        <v>1</v>
      </c>
      <c r="H74" s="39">
        <v>1</v>
      </c>
      <c r="I74" s="10">
        <f t="shared" si="11"/>
        <v>11</v>
      </c>
      <c r="J74" s="11"/>
      <c r="K74" s="11"/>
      <c r="L74" s="11"/>
      <c r="M74" s="12"/>
      <c r="N74" s="11"/>
      <c r="O74" s="11"/>
      <c r="P74" s="11">
        <f t="shared" si="12"/>
        <v>11</v>
      </c>
      <c r="Q74" s="11"/>
      <c r="R74" s="11"/>
      <c r="S74" s="11"/>
      <c r="T74" s="11"/>
      <c r="U74" s="11"/>
      <c r="V74" s="8"/>
      <c r="W74" s="8"/>
      <c r="X74" s="11">
        <f t="shared" si="13"/>
        <v>0</v>
      </c>
      <c r="Y74" s="13">
        <v>0</v>
      </c>
      <c r="Z74" s="13">
        <v>1</v>
      </c>
      <c r="AA74" s="13"/>
      <c r="AB74" s="13"/>
      <c r="AC74" s="13"/>
      <c r="AD74" s="13">
        <f t="shared" si="14"/>
        <v>1</v>
      </c>
      <c r="AE74" s="11">
        <v>1</v>
      </c>
      <c r="AF74" s="11">
        <v>1</v>
      </c>
      <c r="AG74" s="11">
        <f t="shared" si="15"/>
        <v>14</v>
      </c>
    </row>
    <row r="75" spans="1:33" ht="30" customHeight="1">
      <c r="A75" s="6" t="s">
        <v>184</v>
      </c>
      <c r="B75" s="7" t="s">
        <v>45</v>
      </c>
      <c r="C75" s="8">
        <v>73</v>
      </c>
      <c r="D75" s="9">
        <f t="shared" si="9"/>
        <v>6</v>
      </c>
      <c r="E75" s="14">
        <v>6</v>
      </c>
      <c r="F75" s="10">
        <f t="shared" si="10"/>
        <v>9</v>
      </c>
      <c r="G75" s="6">
        <v>1</v>
      </c>
      <c r="H75" s="39">
        <v>1</v>
      </c>
      <c r="I75" s="10">
        <f t="shared" si="11"/>
        <v>11</v>
      </c>
      <c r="J75" s="11"/>
      <c r="K75" s="11"/>
      <c r="L75" s="11"/>
      <c r="M75" s="12"/>
      <c r="N75" s="11"/>
      <c r="O75" s="11"/>
      <c r="P75" s="11">
        <f t="shared" si="12"/>
        <v>11</v>
      </c>
      <c r="Q75" s="11">
        <v>2</v>
      </c>
      <c r="R75" s="11"/>
      <c r="S75" s="11"/>
      <c r="T75" s="11"/>
      <c r="U75" s="11">
        <v>1</v>
      </c>
      <c r="V75" s="8"/>
      <c r="W75" s="8">
        <v>1</v>
      </c>
      <c r="X75" s="11">
        <f t="shared" si="13"/>
        <v>4</v>
      </c>
      <c r="Y75" s="13">
        <v>0</v>
      </c>
      <c r="Z75" s="13">
        <v>1</v>
      </c>
      <c r="AA75" s="13"/>
      <c r="AB75" s="13"/>
      <c r="AC75" s="13"/>
      <c r="AD75" s="13">
        <f t="shared" si="14"/>
        <v>1</v>
      </c>
      <c r="AE75" s="11">
        <v>1</v>
      </c>
      <c r="AF75" s="11">
        <v>0</v>
      </c>
      <c r="AG75" s="11">
        <f t="shared" si="15"/>
        <v>17</v>
      </c>
    </row>
    <row r="76" spans="1:33" ht="30" customHeight="1">
      <c r="A76" s="6" t="s">
        <v>162</v>
      </c>
      <c r="B76" s="7" t="s">
        <v>46</v>
      </c>
      <c r="C76" s="8">
        <v>74</v>
      </c>
      <c r="D76" s="9">
        <f t="shared" si="9"/>
        <v>6</v>
      </c>
      <c r="E76" s="6">
        <v>6</v>
      </c>
      <c r="F76" s="10">
        <f t="shared" si="10"/>
        <v>9</v>
      </c>
      <c r="G76" s="6">
        <v>1</v>
      </c>
      <c r="H76" s="39">
        <v>1</v>
      </c>
      <c r="I76" s="10">
        <f t="shared" si="11"/>
        <v>11</v>
      </c>
      <c r="J76" s="11"/>
      <c r="K76" s="11"/>
      <c r="L76" s="11"/>
      <c r="M76" s="12"/>
      <c r="N76" s="11"/>
      <c r="O76" s="11"/>
      <c r="P76" s="11">
        <f t="shared" si="12"/>
        <v>11</v>
      </c>
      <c r="Q76" s="11"/>
      <c r="R76" s="11"/>
      <c r="S76" s="11"/>
      <c r="T76" s="11"/>
      <c r="U76" s="11"/>
      <c r="V76" s="8"/>
      <c r="W76" s="8"/>
      <c r="X76" s="11">
        <f t="shared" si="13"/>
        <v>0</v>
      </c>
      <c r="Y76" s="13">
        <v>0</v>
      </c>
      <c r="Z76" s="13">
        <v>1</v>
      </c>
      <c r="AA76" s="13"/>
      <c r="AB76" s="13"/>
      <c r="AC76" s="13"/>
      <c r="AD76" s="13">
        <f t="shared" si="14"/>
        <v>1</v>
      </c>
      <c r="AE76" s="11">
        <v>1</v>
      </c>
      <c r="AF76" s="11">
        <v>0</v>
      </c>
      <c r="AG76" s="11">
        <f t="shared" si="15"/>
        <v>13</v>
      </c>
    </row>
    <row r="77" spans="1:33" ht="33.75" customHeight="1">
      <c r="A77" s="6" t="s">
        <v>178</v>
      </c>
      <c r="B77" s="7" t="s">
        <v>47</v>
      </c>
      <c r="C77" s="8">
        <v>75</v>
      </c>
      <c r="D77" s="9">
        <f t="shared" si="9"/>
        <v>16</v>
      </c>
      <c r="E77" s="6">
        <v>12</v>
      </c>
      <c r="F77" s="10">
        <f t="shared" si="10"/>
        <v>19</v>
      </c>
      <c r="G77" s="6"/>
      <c r="H77" s="38"/>
      <c r="I77" s="10">
        <f t="shared" si="11"/>
        <v>19</v>
      </c>
      <c r="J77" s="11"/>
      <c r="K77" s="11"/>
      <c r="L77" s="11">
        <v>4</v>
      </c>
      <c r="M77" s="12" t="s">
        <v>169</v>
      </c>
      <c r="N77" s="11">
        <v>8</v>
      </c>
      <c r="O77" s="11">
        <v>1</v>
      </c>
      <c r="P77" s="11">
        <f t="shared" si="12"/>
        <v>28</v>
      </c>
      <c r="Q77" s="11">
        <v>4</v>
      </c>
      <c r="R77" s="11"/>
      <c r="S77" s="11">
        <v>4</v>
      </c>
      <c r="T77" s="11"/>
      <c r="U77" s="11">
        <v>1</v>
      </c>
      <c r="V77" s="8">
        <v>1</v>
      </c>
      <c r="W77" s="8"/>
      <c r="X77" s="11">
        <f t="shared" si="13"/>
        <v>10</v>
      </c>
      <c r="Y77" s="13">
        <v>1</v>
      </c>
      <c r="Z77" s="13">
        <v>1</v>
      </c>
      <c r="AA77" s="13"/>
      <c r="AB77" s="13">
        <v>1</v>
      </c>
      <c r="AC77" s="13">
        <v>1</v>
      </c>
      <c r="AD77" s="13">
        <f t="shared" si="14"/>
        <v>4</v>
      </c>
      <c r="AE77" s="11">
        <v>1</v>
      </c>
      <c r="AF77" s="11">
        <v>1</v>
      </c>
      <c r="AG77" s="11">
        <f t="shared" si="15"/>
        <v>44</v>
      </c>
    </row>
    <row r="78" spans="1:33" ht="30" customHeight="1">
      <c r="A78" s="6" t="s">
        <v>162</v>
      </c>
      <c r="B78" s="7" t="s">
        <v>48</v>
      </c>
      <c r="C78" s="8">
        <v>76</v>
      </c>
      <c r="D78" s="9">
        <f t="shared" si="9"/>
        <v>6</v>
      </c>
      <c r="E78" s="6">
        <v>6</v>
      </c>
      <c r="F78" s="10">
        <f t="shared" si="10"/>
        <v>9</v>
      </c>
      <c r="G78" s="6">
        <v>1</v>
      </c>
      <c r="H78" s="39">
        <v>1</v>
      </c>
      <c r="I78" s="10">
        <f t="shared" si="11"/>
        <v>11</v>
      </c>
      <c r="J78" s="11"/>
      <c r="K78" s="11"/>
      <c r="L78" s="11"/>
      <c r="M78" s="12"/>
      <c r="N78" s="11"/>
      <c r="O78" s="11"/>
      <c r="P78" s="11">
        <f t="shared" si="12"/>
        <v>11</v>
      </c>
      <c r="Q78" s="11"/>
      <c r="R78" s="11"/>
      <c r="S78" s="11"/>
      <c r="T78" s="11"/>
      <c r="U78" s="11"/>
      <c r="V78" s="8"/>
      <c r="W78" s="8"/>
      <c r="X78" s="11">
        <f t="shared" si="13"/>
        <v>0</v>
      </c>
      <c r="Y78" s="13">
        <v>0</v>
      </c>
      <c r="Z78" s="13">
        <v>1</v>
      </c>
      <c r="AA78" s="13"/>
      <c r="AB78" s="13"/>
      <c r="AC78" s="13"/>
      <c r="AD78" s="13">
        <f t="shared" si="14"/>
        <v>1</v>
      </c>
      <c r="AE78" s="11">
        <v>1</v>
      </c>
      <c r="AF78" s="11">
        <v>1</v>
      </c>
      <c r="AG78" s="11">
        <f t="shared" si="15"/>
        <v>14</v>
      </c>
    </row>
    <row r="79" spans="1:33" ht="30" customHeight="1">
      <c r="A79" s="6" t="s">
        <v>162</v>
      </c>
      <c r="B79" s="7" t="s">
        <v>49</v>
      </c>
      <c r="C79" s="8">
        <v>77</v>
      </c>
      <c r="D79" s="9">
        <f t="shared" si="9"/>
        <v>6</v>
      </c>
      <c r="E79" s="6">
        <v>6</v>
      </c>
      <c r="F79" s="10">
        <f t="shared" si="10"/>
        <v>9</v>
      </c>
      <c r="G79" s="6">
        <v>1</v>
      </c>
      <c r="H79" s="39">
        <v>1</v>
      </c>
      <c r="I79" s="10">
        <f t="shared" si="11"/>
        <v>11</v>
      </c>
      <c r="J79" s="11"/>
      <c r="K79" s="11"/>
      <c r="L79" s="11"/>
      <c r="M79" s="12"/>
      <c r="N79" s="11"/>
      <c r="O79" s="11"/>
      <c r="P79" s="11">
        <f t="shared" si="12"/>
        <v>11</v>
      </c>
      <c r="Q79" s="11"/>
      <c r="R79" s="11"/>
      <c r="S79" s="11"/>
      <c r="T79" s="11"/>
      <c r="U79" s="11"/>
      <c r="V79" s="8"/>
      <c r="W79" s="8"/>
      <c r="X79" s="11">
        <f t="shared" si="13"/>
        <v>0</v>
      </c>
      <c r="Y79" s="13">
        <v>0</v>
      </c>
      <c r="Z79" s="13">
        <v>1</v>
      </c>
      <c r="AA79" s="13"/>
      <c r="AB79" s="13"/>
      <c r="AC79" s="13"/>
      <c r="AD79" s="13">
        <f t="shared" si="14"/>
        <v>1</v>
      </c>
      <c r="AE79" s="11">
        <v>1</v>
      </c>
      <c r="AF79" s="11">
        <v>1</v>
      </c>
      <c r="AG79" s="11">
        <f t="shared" si="15"/>
        <v>14</v>
      </c>
    </row>
    <row r="80" spans="1:33" ht="30" customHeight="1">
      <c r="A80" s="6" t="s">
        <v>162</v>
      </c>
      <c r="B80" s="7" t="s">
        <v>50</v>
      </c>
      <c r="C80" s="8">
        <v>78</v>
      </c>
      <c r="D80" s="9">
        <f t="shared" si="9"/>
        <v>6</v>
      </c>
      <c r="E80" s="6">
        <v>6</v>
      </c>
      <c r="F80" s="10">
        <f t="shared" si="10"/>
        <v>9</v>
      </c>
      <c r="G80" s="6">
        <v>1</v>
      </c>
      <c r="H80" s="38">
        <v>1</v>
      </c>
      <c r="I80" s="10">
        <f t="shared" si="11"/>
        <v>11</v>
      </c>
      <c r="J80" s="11"/>
      <c r="K80" s="11"/>
      <c r="L80" s="11"/>
      <c r="M80" s="12"/>
      <c r="N80" s="11"/>
      <c r="O80" s="11"/>
      <c r="P80" s="11">
        <f t="shared" si="12"/>
        <v>11</v>
      </c>
      <c r="Q80" s="11">
        <v>2</v>
      </c>
      <c r="R80" s="11"/>
      <c r="S80" s="11"/>
      <c r="T80" s="11"/>
      <c r="U80" s="11">
        <v>1</v>
      </c>
      <c r="V80" s="8"/>
      <c r="W80" s="8">
        <v>1</v>
      </c>
      <c r="X80" s="11">
        <f t="shared" si="13"/>
        <v>4</v>
      </c>
      <c r="Y80" s="13">
        <v>0</v>
      </c>
      <c r="Z80" s="13">
        <v>1</v>
      </c>
      <c r="AA80" s="13"/>
      <c r="AB80" s="13"/>
      <c r="AC80" s="13"/>
      <c r="AD80" s="13">
        <f t="shared" si="14"/>
        <v>1</v>
      </c>
      <c r="AE80" s="11">
        <v>1</v>
      </c>
      <c r="AF80" s="11">
        <v>0</v>
      </c>
      <c r="AG80" s="11">
        <f t="shared" si="15"/>
        <v>17</v>
      </c>
    </row>
    <row r="81" spans="1:33" ht="30" customHeight="1">
      <c r="A81" s="6" t="s">
        <v>178</v>
      </c>
      <c r="B81" s="7" t="s">
        <v>51</v>
      </c>
      <c r="C81" s="8">
        <v>79</v>
      </c>
      <c r="D81" s="9">
        <f t="shared" si="9"/>
        <v>6</v>
      </c>
      <c r="E81" s="6">
        <v>6</v>
      </c>
      <c r="F81" s="10">
        <f t="shared" si="10"/>
        <v>9</v>
      </c>
      <c r="G81" s="6">
        <v>1</v>
      </c>
      <c r="H81" s="38"/>
      <c r="I81" s="10">
        <f t="shared" si="11"/>
        <v>10</v>
      </c>
      <c r="J81" s="11"/>
      <c r="K81" s="11"/>
      <c r="L81" s="11"/>
      <c r="M81" s="12"/>
      <c r="N81" s="11"/>
      <c r="O81" s="11"/>
      <c r="P81" s="11">
        <f t="shared" si="12"/>
        <v>10</v>
      </c>
      <c r="Q81" s="11"/>
      <c r="R81" s="11"/>
      <c r="S81" s="11"/>
      <c r="T81" s="11"/>
      <c r="U81" s="11"/>
      <c r="V81" s="8"/>
      <c r="W81" s="8"/>
      <c r="X81" s="11">
        <f t="shared" si="13"/>
        <v>0</v>
      </c>
      <c r="Y81" s="13">
        <v>0</v>
      </c>
      <c r="Z81" s="13">
        <v>1</v>
      </c>
      <c r="AA81" s="13"/>
      <c r="AB81" s="13"/>
      <c r="AC81" s="13"/>
      <c r="AD81" s="13">
        <f t="shared" si="14"/>
        <v>1</v>
      </c>
      <c r="AE81" s="11">
        <v>1</v>
      </c>
      <c r="AF81" s="11">
        <v>0</v>
      </c>
      <c r="AG81" s="11">
        <f t="shared" si="15"/>
        <v>12</v>
      </c>
    </row>
    <row r="82" spans="1:33" ht="30" customHeight="1">
      <c r="A82" s="6" t="s">
        <v>162</v>
      </c>
      <c r="B82" s="7" t="s">
        <v>170</v>
      </c>
      <c r="C82" s="8">
        <v>80</v>
      </c>
      <c r="D82" s="9">
        <f t="shared" si="9"/>
        <v>7</v>
      </c>
      <c r="E82" s="6">
        <v>6</v>
      </c>
      <c r="F82" s="10">
        <f t="shared" si="10"/>
        <v>9</v>
      </c>
      <c r="G82" s="6">
        <v>1</v>
      </c>
      <c r="H82" s="39">
        <v>1</v>
      </c>
      <c r="I82" s="10">
        <f>F82+G82+H82</f>
        <v>11</v>
      </c>
      <c r="J82" s="11">
        <v>0</v>
      </c>
      <c r="K82" s="11">
        <v>0</v>
      </c>
      <c r="L82" s="11">
        <v>1</v>
      </c>
      <c r="M82" s="12" t="s">
        <v>163</v>
      </c>
      <c r="N82" s="11">
        <v>2</v>
      </c>
      <c r="O82" s="11">
        <v>0</v>
      </c>
      <c r="P82" s="11">
        <f t="shared" si="12"/>
        <v>13</v>
      </c>
      <c r="Q82" s="11">
        <v>0</v>
      </c>
      <c r="R82" s="11">
        <v>0</v>
      </c>
      <c r="S82" s="11">
        <v>0</v>
      </c>
      <c r="T82" s="11"/>
      <c r="U82" s="11">
        <v>0</v>
      </c>
      <c r="V82" s="8"/>
      <c r="W82" s="8"/>
      <c r="X82" s="11">
        <f t="shared" si="13"/>
        <v>0</v>
      </c>
      <c r="Y82" s="13">
        <v>1</v>
      </c>
      <c r="Z82" s="13">
        <v>1</v>
      </c>
      <c r="AA82" s="13">
        <v>0</v>
      </c>
      <c r="AB82" s="13">
        <v>0</v>
      </c>
      <c r="AC82" s="13">
        <v>1</v>
      </c>
      <c r="AD82" s="13">
        <v>3</v>
      </c>
      <c r="AE82" s="11">
        <v>1</v>
      </c>
      <c r="AF82" s="11">
        <v>0</v>
      </c>
      <c r="AG82" s="11">
        <f t="shared" si="15"/>
        <v>17</v>
      </c>
    </row>
    <row r="83" spans="1:33" ht="30" customHeight="1">
      <c r="A83" s="6" t="s">
        <v>162</v>
      </c>
      <c r="B83" s="7" t="s">
        <v>64</v>
      </c>
      <c r="C83" s="8">
        <v>81</v>
      </c>
      <c r="D83" s="9">
        <f t="shared" si="9"/>
        <v>6</v>
      </c>
      <c r="E83" s="6">
        <v>6</v>
      </c>
      <c r="F83" s="10">
        <f t="shared" si="10"/>
        <v>9</v>
      </c>
      <c r="G83" s="6">
        <v>1</v>
      </c>
      <c r="H83" s="39">
        <v>1</v>
      </c>
      <c r="I83" s="10">
        <f t="shared" ref="I83:I112" si="16">F83+G83+H83</f>
        <v>11</v>
      </c>
      <c r="J83" s="11"/>
      <c r="K83" s="11"/>
      <c r="L83" s="11"/>
      <c r="M83" s="12"/>
      <c r="N83" s="11"/>
      <c r="O83" s="11"/>
      <c r="P83" s="11">
        <f t="shared" si="12"/>
        <v>11</v>
      </c>
      <c r="Q83" s="11">
        <v>2</v>
      </c>
      <c r="R83" s="11"/>
      <c r="S83" s="11"/>
      <c r="T83" s="11"/>
      <c r="U83" s="11">
        <v>1</v>
      </c>
      <c r="V83" s="8"/>
      <c r="W83" s="8">
        <v>1</v>
      </c>
      <c r="X83" s="11">
        <f t="shared" si="13"/>
        <v>4</v>
      </c>
      <c r="Y83" s="13">
        <v>0</v>
      </c>
      <c r="Z83" s="13">
        <v>1</v>
      </c>
      <c r="AA83" s="13"/>
      <c r="AB83" s="13"/>
      <c r="AC83" s="13"/>
      <c r="AD83" s="13">
        <f t="shared" ref="AD83:AD106" si="17">Y83+Z83+AA83+AB83+AC83</f>
        <v>1</v>
      </c>
      <c r="AE83" s="11">
        <v>1</v>
      </c>
      <c r="AF83" s="11">
        <v>0</v>
      </c>
      <c r="AG83" s="11">
        <f t="shared" si="15"/>
        <v>17</v>
      </c>
    </row>
    <row r="84" spans="1:33" ht="30" customHeight="1">
      <c r="A84" s="6" t="s">
        <v>162</v>
      </c>
      <c r="B84" s="7" t="s">
        <v>65</v>
      </c>
      <c r="C84" s="8">
        <v>82</v>
      </c>
      <c r="D84" s="9">
        <f t="shared" si="9"/>
        <v>6</v>
      </c>
      <c r="E84" s="6">
        <v>6</v>
      </c>
      <c r="F84" s="10">
        <f t="shared" si="10"/>
        <v>9</v>
      </c>
      <c r="G84" s="6">
        <v>1</v>
      </c>
      <c r="H84" s="39">
        <v>1</v>
      </c>
      <c r="I84" s="10">
        <f t="shared" si="16"/>
        <v>11</v>
      </c>
      <c r="J84" s="11"/>
      <c r="K84" s="11"/>
      <c r="L84" s="11"/>
      <c r="M84" s="12"/>
      <c r="N84" s="11"/>
      <c r="O84" s="11"/>
      <c r="P84" s="11">
        <f t="shared" si="12"/>
        <v>11</v>
      </c>
      <c r="Q84" s="11">
        <v>4</v>
      </c>
      <c r="R84" s="11"/>
      <c r="S84" s="11"/>
      <c r="T84" s="11"/>
      <c r="U84" s="11">
        <v>1</v>
      </c>
      <c r="V84" s="8">
        <v>1</v>
      </c>
      <c r="W84" s="8"/>
      <c r="X84" s="11">
        <f t="shared" si="13"/>
        <v>6</v>
      </c>
      <c r="Y84" s="13">
        <v>0</v>
      </c>
      <c r="Z84" s="13">
        <v>1</v>
      </c>
      <c r="AA84" s="13"/>
      <c r="AB84" s="13"/>
      <c r="AC84" s="13"/>
      <c r="AD84" s="13">
        <f t="shared" si="17"/>
        <v>1</v>
      </c>
      <c r="AE84" s="11">
        <v>1</v>
      </c>
      <c r="AF84" s="11">
        <v>0</v>
      </c>
      <c r="AG84" s="11">
        <f t="shared" si="15"/>
        <v>19</v>
      </c>
    </row>
    <row r="85" spans="1:33" ht="30" customHeight="1">
      <c r="A85" s="6" t="s">
        <v>162</v>
      </c>
      <c r="B85" s="7" t="s">
        <v>66</v>
      </c>
      <c r="C85" s="8">
        <v>83</v>
      </c>
      <c r="D85" s="9">
        <f t="shared" si="9"/>
        <v>6</v>
      </c>
      <c r="E85" s="6">
        <v>6</v>
      </c>
      <c r="F85" s="10">
        <f t="shared" si="10"/>
        <v>9</v>
      </c>
      <c r="G85" s="6">
        <v>1</v>
      </c>
      <c r="H85" s="39">
        <v>1</v>
      </c>
      <c r="I85" s="10">
        <f t="shared" si="16"/>
        <v>11</v>
      </c>
      <c r="J85" s="11"/>
      <c r="K85" s="11"/>
      <c r="L85" s="11"/>
      <c r="M85" s="12"/>
      <c r="N85" s="11"/>
      <c r="O85" s="11"/>
      <c r="P85" s="11">
        <f t="shared" si="12"/>
        <v>11</v>
      </c>
      <c r="Q85" s="11"/>
      <c r="R85" s="11"/>
      <c r="S85" s="11"/>
      <c r="T85" s="11"/>
      <c r="U85" s="11"/>
      <c r="V85" s="8"/>
      <c r="W85" s="8"/>
      <c r="X85" s="11">
        <f t="shared" si="13"/>
        <v>0</v>
      </c>
      <c r="Y85" s="13">
        <v>1</v>
      </c>
      <c r="Z85" s="13">
        <v>1</v>
      </c>
      <c r="AA85" s="13"/>
      <c r="AB85" s="13"/>
      <c r="AC85" s="13"/>
      <c r="AD85" s="13">
        <f t="shared" si="17"/>
        <v>2</v>
      </c>
      <c r="AE85" s="11">
        <v>1</v>
      </c>
      <c r="AF85" s="11">
        <v>1</v>
      </c>
      <c r="AG85" s="11">
        <f t="shared" si="15"/>
        <v>15</v>
      </c>
    </row>
    <row r="86" spans="1:33" ht="30" customHeight="1">
      <c r="A86" s="6" t="s">
        <v>162</v>
      </c>
      <c r="B86" s="7" t="s">
        <v>67</v>
      </c>
      <c r="C86" s="8">
        <v>84</v>
      </c>
      <c r="D86" s="9">
        <f t="shared" si="9"/>
        <v>6</v>
      </c>
      <c r="E86" s="6">
        <v>6</v>
      </c>
      <c r="F86" s="10">
        <f t="shared" si="10"/>
        <v>9</v>
      </c>
      <c r="G86" s="6">
        <v>1</v>
      </c>
      <c r="H86" s="39">
        <v>1</v>
      </c>
      <c r="I86" s="10">
        <f t="shared" si="16"/>
        <v>11</v>
      </c>
      <c r="J86" s="11"/>
      <c r="K86" s="11"/>
      <c r="L86" s="11"/>
      <c r="M86" s="12"/>
      <c r="N86" s="11"/>
      <c r="O86" s="11"/>
      <c r="P86" s="11">
        <f t="shared" si="12"/>
        <v>11</v>
      </c>
      <c r="Q86" s="11"/>
      <c r="R86" s="11"/>
      <c r="S86" s="11"/>
      <c r="T86" s="11"/>
      <c r="U86" s="11"/>
      <c r="V86" s="8"/>
      <c r="W86" s="8"/>
      <c r="X86" s="11">
        <f t="shared" si="13"/>
        <v>0</v>
      </c>
      <c r="Y86" s="13">
        <v>0</v>
      </c>
      <c r="Z86" s="13">
        <v>1</v>
      </c>
      <c r="AA86" s="13"/>
      <c r="AB86" s="13"/>
      <c r="AC86" s="13"/>
      <c r="AD86" s="13">
        <f t="shared" si="17"/>
        <v>1</v>
      </c>
      <c r="AE86" s="11">
        <v>1</v>
      </c>
      <c r="AF86" s="11">
        <v>1</v>
      </c>
      <c r="AG86" s="11">
        <f t="shared" si="15"/>
        <v>14</v>
      </c>
    </row>
    <row r="87" spans="1:33" ht="30" customHeight="1">
      <c r="A87" s="6" t="s">
        <v>162</v>
      </c>
      <c r="B87" s="7" t="s">
        <v>68</v>
      </c>
      <c r="C87" s="8">
        <v>85</v>
      </c>
      <c r="D87" s="9">
        <f t="shared" si="9"/>
        <v>6</v>
      </c>
      <c r="E87" s="6">
        <v>6</v>
      </c>
      <c r="F87" s="10">
        <f t="shared" si="10"/>
        <v>9</v>
      </c>
      <c r="G87" s="6">
        <v>1</v>
      </c>
      <c r="H87" s="39">
        <v>1</v>
      </c>
      <c r="I87" s="10">
        <f t="shared" si="16"/>
        <v>11</v>
      </c>
      <c r="J87" s="11"/>
      <c r="K87" s="11"/>
      <c r="L87" s="11"/>
      <c r="M87" s="12"/>
      <c r="N87" s="11"/>
      <c r="O87" s="11"/>
      <c r="P87" s="11">
        <f t="shared" si="12"/>
        <v>11</v>
      </c>
      <c r="Q87" s="11"/>
      <c r="R87" s="11"/>
      <c r="S87" s="11"/>
      <c r="T87" s="11"/>
      <c r="U87" s="11"/>
      <c r="V87" s="8"/>
      <c r="W87" s="8"/>
      <c r="X87" s="11">
        <f t="shared" si="13"/>
        <v>0</v>
      </c>
      <c r="Y87" s="13">
        <v>0</v>
      </c>
      <c r="Z87" s="13">
        <v>1</v>
      </c>
      <c r="AA87" s="13"/>
      <c r="AB87" s="13"/>
      <c r="AC87" s="13"/>
      <c r="AD87" s="13">
        <f t="shared" si="17"/>
        <v>1</v>
      </c>
      <c r="AE87" s="11">
        <v>1</v>
      </c>
      <c r="AF87" s="11">
        <v>0</v>
      </c>
      <c r="AG87" s="11">
        <f t="shared" si="15"/>
        <v>13</v>
      </c>
    </row>
    <row r="88" spans="1:33" ht="30" customHeight="1">
      <c r="A88" s="6" t="s">
        <v>162</v>
      </c>
      <c r="B88" s="7" t="s">
        <v>69</v>
      </c>
      <c r="C88" s="8">
        <v>86</v>
      </c>
      <c r="D88" s="9">
        <f t="shared" si="9"/>
        <v>6</v>
      </c>
      <c r="E88" s="6">
        <v>6</v>
      </c>
      <c r="F88" s="10">
        <f t="shared" si="10"/>
        <v>9</v>
      </c>
      <c r="G88" s="6">
        <v>1</v>
      </c>
      <c r="H88" s="39">
        <v>1</v>
      </c>
      <c r="I88" s="10">
        <f t="shared" si="16"/>
        <v>11</v>
      </c>
      <c r="J88" s="11"/>
      <c r="K88" s="11"/>
      <c r="L88" s="11"/>
      <c r="M88" s="12"/>
      <c r="N88" s="11"/>
      <c r="O88" s="11"/>
      <c r="P88" s="11">
        <f t="shared" si="12"/>
        <v>11</v>
      </c>
      <c r="Q88" s="11"/>
      <c r="R88" s="11"/>
      <c r="S88" s="11"/>
      <c r="T88" s="11"/>
      <c r="U88" s="11"/>
      <c r="V88" s="8"/>
      <c r="W88" s="8"/>
      <c r="X88" s="11">
        <f t="shared" si="13"/>
        <v>0</v>
      </c>
      <c r="Y88" s="13">
        <v>0</v>
      </c>
      <c r="Z88" s="13">
        <v>1</v>
      </c>
      <c r="AA88" s="13"/>
      <c r="AB88" s="13"/>
      <c r="AC88" s="13"/>
      <c r="AD88" s="13">
        <f t="shared" si="17"/>
        <v>1</v>
      </c>
      <c r="AE88" s="11">
        <v>1</v>
      </c>
      <c r="AF88" s="11">
        <v>0</v>
      </c>
      <c r="AG88" s="11">
        <f t="shared" si="15"/>
        <v>13</v>
      </c>
    </row>
    <row r="89" spans="1:33" ht="30" customHeight="1">
      <c r="A89" s="6" t="s">
        <v>162</v>
      </c>
      <c r="B89" s="7" t="s">
        <v>70</v>
      </c>
      <c r="C89" s="8">
        <v>87</v>
      </c>
      <c r="D89" s="9">
        <f t="shared" si="9"/>
        <v>6</v>
      </c>
      <c r="E89" s="6">
        <v>6</v>
      </c>
      <c r="F89" s="10">
        <f t="shared" si="10"/>
        <v>9</v>
      </c>
      <c r="G89" s="6">
        <v>1</v>
      </c>
      <c r="H89" s="39">
        <v>1</v>
      </c>
      <c r="I89" s="10">
        <f t="shared" si="16"/>
        <v>11</v>
      </c>
      <c r="J89" s="11"/>
      <c r="K89" s="11"/>
      <c r="L89" s="11"/>
      <c r="M89" s="12"/>
      <c r="N89" s="11"/>
      <c r="O89" s="11"/>
      <c r="P89" s="11">
        <f t="shared" si="12"/>
        <v>11</v>
      </c>
      <c r="Q89" s="11">
        <v>2</v>
      </c>
      <c r="R89" s="11"/>
      <c r="S89" s="11"/>
      <c r="T89" s="11"/>
      <c r="U89" s="11">
        <v>1</v>
      </c>
      <c r="V89" s="8"/>
      <c r="W89" s="8">
        <v>1</v>
      </c>
      <c r="X89" s="11">
        <f t="shared" si="13"/>
        <v>4</v>
      </c>
      <c r="Y89" s="13">
        <v>0</v>
      </c>
      <c r="Z89" s="13">
        <v>1</v>
      </c>
      <c r="AA89" s="13"/>
      <c r="AB89" s="13"/>
      <c r="AC89" s="13"/>
      <c r="AD89" s="13">
        <f t="shared" si="17"/>
        <v>1</v>
      </c>
      <c r="AE89" s="11">
        <v>1</v>
      </c>
      <c r="AF89" s="11">
        <v>1</v>
      </c>
      <c r="AG89" s="11">
        <f t="shared" si="15"/>
        <v>18</v>
      </c>
    </row>
    <row r="90" spans="1:33" ht="30" customHeight="1">
      <c r="A90" s="6" t="s">
        <v>182</v>
      </c>
      <c r="B90" s="7" t="s">
        <v>56</v>
      </c>
      <c r="C90" s="8">
        <v>88</v>
      </c>
      <c r="D90" s="9">
        <f t="shared" si="9"/>
        <v>20</v>
      </c>
      <c r="E90" s="14">
        <v>18</v>
      </c>
      <c r="F90" s="10">
        <f t="shared" si="10"/>
        <v>29</v>
      </c>
      <c r="G90" s="6"/>
      <c r="H90" s="38">
        <v>1</v>
      </c>
      <c r="I90" s="10">
        <f t="shared" si="16"/>
        <v>30</v>
      </c>
      <c r="J90" s="11"/>
      <c r="K90" s="11"/>
      <c r="L90" s="11">
        <v>2</v>
      </c>
      <c r="M90" s="12" t="s">
        <v>199</v>
      </c>
      <c r="N90" s="11">
        <v>4</v>
      </c>
      <c r="O90" s="11">
        <v>1</v>
      </c>
      <c r="P90" s="11">
        <f t="shared" si="12"/>
        <v>35</v>
      </c>
      <c r="Q90" s="11">
        <v>4</v>
      </c>
      <c r="R90" s="11"/>
      <c r="S90" s="11"/>
      <c r="T90" s="11">
        <v>2</v>
      </c>
      <c r="U90" s="11">
        <v>1</v>
      </c>
      <c r="V90" s="8">
        <v>1</v>
      </c>
      <c r="W90" s="8"/>
      <c r="X90" s="11">
        <f t="shared" si="13"/>
        <v>8</v>
      </c>
      <c r="Y90" s="13">
        <v>1</v>
      </c>
      <c r="Z90" s="13">
        <v>1</v>
      </c>
      <c r="AA90" s="13"/>
      <c r="AB90" s="13">
        <v>1</v>
      </c>
      <c r="AC90" s="13">
        <v>1</v>
      </c>
      <c r="AD90" s="13">
        <f t="shared" si="17"/>
        <v>4</v>
      </c>
      <c r="AE90" s="11">
        <v>1</v>
      </c>
      <c r="AF90" s="11">
        <v>0</v>
      </c>
      <c r="AG90" s="11">
        <f t="shared" si="15"/>
        <v>48</v>
      </c>
    </row>
    <row r="91" spans="1:33" ht="30" customHeight="1">
      <c r="A91" s="6" t="s">
        <v>182</v>
      </c>
      <c r="B91" s="7" t="s">
        <v>57</v>
      </c>
      <c r="C91" s="8">
        <v>89</v>
      </c>
      <c r="D91" s="9">
        <f t="shared" si="9"/>
        <v>10</v>
      </c>
      <c r="E91" s="14">
        <v>7</v>
      </c>
      <c r="F91" s="10">
        <f t="shared" si="10"/>
        <v>11</v>
      </c>
      <c r="G91" s="6">
        <v>1</v>
      </c>
      <c r="H91" s="38"/>
      <c r="I91" s="10">
        <f t="shared" si="16"/>
        <v>12</v>
      </c>
      <c r="J91" s="11">
        <v>2</v>
      </c>
      <c r="K91" s="11">
        <v>4</v>
      </c>
      <c r="L91" s="11">
        <v>1</v>
      </c>
      <c r="M91" s="12" t="s">
        <v>200</v>
      </c>
      <c r="N91" s="11">
        <v>2</v>
      </c>
      <c r="O91" s="11">
        <v>0</v>
      </c>
      <c r="P91" s="11">
        <f t="shared" si="12"/>
        <v>18</v>
      </c>
      <c r="Q91" s="11">
        <v>4</v>
      </c>
      <c r="R91" s="11"/>
      <c r="S91" s="11"/>
      <c r="T91" s="11"/>
      <c r="U91" s="11">
        <v>1</v>
      </c>
      <c r="V91" s="8">
        <v>1</v>
      </c>
      <c r="W91" s="8"/>
      <c r="X91" s="11">
        <f t="shared" si="13"/>
        <v>6</v>
      </c>
      <c r="Y91" s="13">
        <v>1</v>
      </c>
      <c r="Z91" s="13">
        <v>1</v>
      </c>
      <c r="AA91" s="13"/>
      <c r="AB91" s="13"/>
      <c r="AC91" s="13">
        <v>1</v>
      </c>
      <c r="AD91" s="13">
        <f t="shared" si="17"/>
        <v>3</v>
      </c>
      <c r="AE91" s="11">
        <v>1</v>
      </c>
      <c r="AF91" s="11"/>
      <c r="AG91" s="11">
        <f t="shared" si="15"/>
        <v>28</v>
      </c>
    </row>
    <row r="92" spans="1:33" ht="30" customHeight="1">
      <c r="A92" s="6" t="s">
        <v>156</v>
      </c>
      <c r="B92" s="7" t="s">
        <v>58</v>
      </c>
      <c r="C92" s="8">
        <v>90</v>
      </c>
      <c r="D92" s="9">
        <f t="shared" si="9"/>
        <v>6</v>
      </c>
      <c r="E92" s="6">
        <v>6</v>
      </c>
      <c r="F92" s="10">
        <f t="shared" si="10"/>
        <v>9</v>
      </c>
      <c r="G92" s="6">
        <v>1</v>
      </c>
      <c r="H92" s="38"/>
      <c r="I92" s="10">
        <f t="shared" si="16"/>
        <v>10</v>
      </c>
      <c r="J92" s="11"/>
      <c r="K92" s="11"/>
      <c r="L92" s="11"/>
      <c r="M92" s="12"/>
      <c r="N92" s="11"/>
      <c r="O92" s="11"/>
      <c r="P92" s="11">
        <f t="shared" si="12"/>
        <v>10</v>
      </c>
      <c r="Q92" s="11"/>
      <c r="R92" s="11"/>
      <c r="S92" s="11"/>
      <c r="T92" s="11"/>
      <c r="U92" s="11"/>
      <c r="V92" s="8"/>
      <c r="W92" s="8"/>
      <c r="X92" s="11">
        <f t="shared" si="13"/>
        <v>0</v>
      </c>
      <c r="Y92" s="13">
        <v>1</v>
      </c>
      <c r="Z92" s="13">
        <v>1</v>
      </c>
      <c r="AA92" s="13"/>
      <c r="AB92" s="13"/>
      <c r="AC92" s="13"/>
      <c r="AD92" s="13">
        <f t="shared" si="17"/>
        <v>2</v>
      </c>
      <c r="AE92" s="11">
        <v>1</v>
      </c>
      <c r="AF92" s="11">
        <v>1</v>
      </c>
      <c r="AG92" s="11">
        <f t="shared" si="15"/>
        <v>14</v>
      </c>
    </row>
    <row r="93" spans="1:33" ht="30" customHeight="1">
      <c r="A93" s="6" t="s">
        <v>156</v>
      </c>
      <c r="B93" s="7" t="s">
        <v>59</v>
      </c>
      <c r="C93" s="8">
        <v>91</v>
      </c>
      <c r="D93" s="9">
        <f t="shared" si="9"/>
        <v>6</v>
      </c>
      <c r="E93" s="6">
        <v>6</v>
      </c>
      <c r="F93" s="10">
        <f t="shared" si="10"/>
        <v>9</v>
      </c>
      <c r="G93" s="6">
        <v>1</v>
      </c>
      <c r="H93" s="38"/>
      <c r="I93" s="10">
        <f t="shared" si="16"/>
        <v>10</v>
      </c>
      <c r="J93" s="11"/>
      <c r="K93" s="11"/>
      <c r="L93" s="11"/>
      <c r="M93" s="12"/>
      <c r="N93" s="11"/>
      <c r="O93" s="11"/>
      <c r="P93" s="11">
        <f t="shared" si="12"/>
        <v>10</v>
      </c>
      <c r="Q93" s="11">
        <v>2</v>
      </c>
      <c r="R93" s="11"/>
      <c r="S93" s="11"/>
      <c r="T93" s="11"/>
      <c r="U93" s="11">
        <v>1</v>
      </c>
      <c r="V93" s="8"/>
      <c r="W93" s="8">
        <v>1</v>
      </c>
      <c r="X93" s="11">
        <f t="shared" si="13"/>
        <v>4</v>
      </c>
      <c r="Y93" s="13">
        <v>1</v>
      </c>
      <c r="Z93" s="13">
        <v>1</v>
      </c>
      <c r="AA93" s="13"/>
      <c r="AB93" s="13"/>
      <c r="AC93" s="13"/>
      <c r="AD93" s="13">
        <f t="shared" si="17"/>
        <v>2</v>
      </c>
      <c r="AE93" s="11">
        <v>1</v>
      </c>
      <c r="AF93" s="11">
        <v>0</v>
      </c>
      <c r="AG93" s="11">
        <f t="shared" si="15"/>
        <v>17</v>
      </c>
    </row>
    <row r="94" spans="1:33" ht="30" customHeight="1">
      <c r="A94" s="6" t="s">
        <v>162</v>
      </c>
      <c r="B94" s="7" t="s">
        <v>60</v>
      </c>
      <c r="C94" s="8">
        <v>92</v>
      </c>
      <c r="D94" s="9">
        <f t="shared" si="9"/>
        <v>12</v>
      </c>
      <c r="E94" s="6">
        <v>12</v>
      </c>
      <c r="F94" s="10">
        <f t="shared" si="10"/>
        <v>19</v>
      </c>
      <c r="G94" s="6"/>
      <c r="H94" s="38">
        <v>1</v>
      </c>
      <c r="I94" s="10">
        <f t="shared" si="16"/>
        <v>20</v>
      </c>
      <c r="J94" s="11"/>
      <c r="K94" s="11"/>
      <c r="L94" s="11"/>
      <c r="M94" s="12"/>
      <c r="N94" s="11"/>
      <c r="O94" s="11"/>
      <c r="P94" s="11">
        <f t="shared" si="12"/>
        <v>20</v>
      </c>
      <c r="Q94" s="11"/>
      <c r="R94" s="11"/>
      <c r="S94" s="11"/>
      <c r="T94" s="11"/>
      <c r="U94" s="11"/>
      <c r="V94" s="8"/>
      <c r="W94" s="8"/>
      <c r="X94" s="11">
        <f t="shared" si="13"/>
        <v>0</v>
      </c>
      <c r="Y94" s="13">
        <v>1</v>
      </c>
      <c r="Z94" s="13">
        <v>1</v>
      </c>
      <c r="AA94" s="13"/>
      <c r="AB94" s="13">
        <v>1</v>
      </c>
      <c r="AC94" s="13">
        <v>1</v>
      </c>
      <c r="AD94" s="13">
        <f t="shared" si="17"/>
        <v>4</v>
      </c>
      <c r="AE94" s="11">
        <v>1</v>
      </c>
      <c r="AF94" s="11">
        <v>1</v>
      </c>
      <c r="AG94" s="11">
        <f t="shared" si="15"/>
        <v>26</v>
      </c>
    </row>
    <row r="95" spans="1:33" ht="30" customHeight="1">
      <c r="A95" s="6" t="s">
        <v>191</v>
      </c>
      <c r="B95" s="7" t="s">
        <v>61</v>
      </c>
      <c r="C95" s="8">
        <v>93</v>
      </c>
      <c r="D95" s="9">
        <f t="shared" si="9"/>
        <v>6</v>
      </c>
      <c r="E95" s="6">
        <v>6</v>
      </c>
      <c r="F95" s="10">
        <f t="shared" si="10"/>
        <v>9</v>
      </c>
      <c r="G95" s="6">
        <v>1</v>
      </c>
      <c r="H95" s="38"/>
      <c r="I95" s="10">
        <f t="shared" si="16"/>
        <v>10</v>
      </c>
      <c r="J95" s="11"/>
      <c r="K95" s="11"/>
      <c r="L95" s="11"/>
      <c r="M95" s="12"/>
      <c r="N95" s="11"/>
      <c r="O95" s="11"/>
      <c r="P95" s="11">
        <f t="shared" si="12"/>
        <v>10</v>
      </c>
      <c r="Q95" s="11"/>
      <c r="R95" s="11"/>
      <c r="S95" s="11"/>
      <c r="T95" s="11"/>
      <c r="U95" s="11"/>
      <c r="V95" s="8"/>
      <c r="W95" s="8"/>
      <c r="X95" s="11">
        <f t="shared" si="13"/>
        <v>0</v>
      </c>
      <c r="Y95" s="13">
        <v>0</v>
      </c>
      <c r="Z95" s="13">
        <v>1</v>
      </c>
      <c r="AA95" s="13"/>
      <c r="AB95" s="13"/>
      <c r="AC95" s="13"/>
      <c r="AD95" s="13">
        <f t="shared" si="17"/>
        <v>1</v>
      </c>
      <c r="AE95" s="11">
        <v>1</v>
      </c>
      <c r="AF95" s="11">
        <v>0</v>
      </c>
      <c r="AG95" s="11">
        <f t="shared" si="15"/>
        <v>12</v>
      </c>
    </row>
    <row r="96" spans="1:33" ht="30" customHeight="1">
      <c r="A96" s="6" t="s">
        <v>156</v>
      </c>
      <c r="B96" s="7" t="s">
        <v>62</v>
      </c>
      <c r="C96" s="8">
        <v>94</v>
      </c>
      <c r="D96" s="9">
        <f t="shared" si="9"/>
        <v>6</v>
      </c>
      <c r="E96" s="6">
        <v>6</v>
      </c>
      <c r="F96" s="10">
        <f t="shared" si="10"/>
        <v>9</v>
      </c>
      <c r="G96" s="6">
        <v>1</v>
      </c>
      <c r="H96" s="38"/>
      <c r="I96" s="10">
        <f t="shared" si="16"/>
        <v>10</v>
      </c>
      <c r="J96" s="11"/>
      <c r="K96" s="11"/>
      <c r="L96" s="11"/>
      <c r="M96" s="12"/>
      <c r="N96" s="11"/>
      <c r="O96" s="11"/>
      <c r="P96" s="11">
        <f t="shared" si="12"/>
        <v>10</v>
      </c>
      <c r="Q96" s="11">
        <v>2</v>
      </c>
      <c r="R96" s="11"/>
      <c r="S96" s="11"/>
      <c r="T96" s="11"/>
      <c r="U96" s="11">
        <v>1</v>
      </c>
      <c r="V96" s="8"/>
      <c r="W96" s="8">
        <v>1</v>
      </c>
      <c r="X96" s="11">
        <f t="shared" si="13"/>
        <v>4</v>
      </c>
      <c r="Y96" s="13">
        <v>0</v>
      </c>
      <c r="Z96" s="13">
        <v>1</v>
      </c>
      <c r="AA96" s="13"/>
      <c r="AB96" s="13"/>
      <c r="AC96" s="13"/>
      <c r="AD96" s="13">
        <f t="shared" si="17"/>
        <v>1</v>
      </c>
      <c r="AE96" s="11">
        <v>1</v>
      </c>
      <c r="AF96" s="11">
        <v>1</v>
      </c>
      <c r="AG96" s="11">
        <f t="shared" si="15"/>
        <v>17</v>
      </c>
    </row>
    <row r="97" spans="1:33" ht="30" customHeight="1">
      <c r="A97" s="6" t="s">
        <v>182</v>
      </c>
      <c r="B97" s="7" t="s">
        <v>63</v>
      </c>
      <c r="C97" s="8">
        <v>95</v>
      </c>
      <c r="D97" s="9">
        <f t="shared" si="9"/>
        <v>6</v>
      </c>
      <c r="E97" s="6">
        <v>6</v>
      </c>
      <c r="F97" s="10">
        <f t="shared" si="10"/>
        <v>9</v>
      </c>
      <c r="G97" s="6">
        <v>1</v>
      </c>
      <c r="H97" s="38"/>
      <c r="I97" s="10">
        <f t="shared" si="16"/>
        <v>10</v>
      </c>
      <c r="J97" s="11"/>
      <c r="K97" s="11"/>
      <c r="L97" s="11"/>
      <c r="M97" s="12"/>
      <c r="N97" s="11"/>
      <c r="O97" s="11"/>
      <c r="P97" s="11">
        <f t="shared" si="12"/>
        <v>10</v>
      </c>
      <c r="Q97" s="11"/>
      <c r="R97" s="11"/>
      <c r="S97" s="11"/>
      <c r="T97" s="11"/>
      <c r="U97" s="11"/>
      <c r="V97" s="8"/>
      <c r="W97" s="8"/>
      <c r="X97" s="11">
        <f t="shared" si="13"/>
        <v>0</v>
      </c>
      <c r="Y97" s="13">
        <v>0</v>
      </c>
      <c r="Z97" s="13">
        <v>1</v>
      </c>
      <c r="AA97" s="13"/>
      <c r="AB97" s="13"/>
      <c r="AC97" s="13"/>
      <c r="AD97" s="13">
        <f t="shared" si="17"/>
        <v>1</v>
      </c>
      <c r="AE97" s="11">
        <v>1</v>
      </c>
      <c r="AF97" s="11">
        <v>0</v>
      </c>
      <c r="AG97" s="11">
        <f t="shared" si="15"/>
        <v>12</v>
      </c>
    </row>
    <row r="98" spans="1:33" ht="30" customHeight="1">
      <c r="A98" s="6" t="s">
        <v>184</v>
      </c>
      <c r="B98" s="7" t="s">
        <v>71</v>
      </c>
      <c r="C98" s="8">
        <v>96</v>
      </c>
      <c r="D98" s="9">
        <f t="shared" si="9"/>
        <v>8</v>
      </c>
      <c r="E98" s="6">
        <v>7</v>
      </c>
      <c r="F98" s="10">
        <f t="shared" si="10"/>
        <v>11</v>
      </c>
      <c r="G98" s="6">
        <v>1</v>
      </c>
      <c r="H98" s="38">
        <v>1</v>
      </c>
      <c r="I98" s="10">
        <f t="shared" si="16"/>
        <v>13</v>
      </c>
      <c r="J98" s="11"/>
      <c r="K98" s="11"/>
      <c r="L98" s="11">
        <v>1</v>
      </c>
      <c r="M98" s="12" t="s">
        <v>163</v>
      </c>
      <c r="N98" s="11">
        <v>2</v>
      </c>
      <c r="O98" s="11"/>
      <c r="P98" s="11">
        <f t="shared" si="12"/>
        <v>15</v>
      </c>
      <c r="Q98" s="11">
        <v>4</v>
      </c>
      <c r="R98" s="11"/>
      <c r="S98" s="11"/>
      <c r="T98" s="11">
        <v>2</v>
      </c>
      <c r="U98" s="11">
        <v>1</v>
      </c>
      <c r="V98" s="8">
        <v>1</v>
      </c>
      <c r="W98" s="8"/>
      <c r="X98" s="11">
        <f t="shared" si="13"/>
        <v>8</v>
      </c>
      <c r="Y98" s="13">
        <v>1</v>
      </c>
      <c r="Z98" s="13">
        <v>1</v>
      </c>
      <c r="AA98" s="13"/>
      <c r="AB98" s="13"/>
      <c r="AC98" s="13"/>
      <c r="AD98" s="13">
        <f t="shared" si="17"/>
        <v>2</v>
      </c>
      <c r="AE98" s="11">
        <v>1</v>
      </c>
      <c r="AF98" s="11">
        <v>0</v>
      </c>
      <c r="AG98" s="11">
        <f t="shared" si="15"/>
        <v>26</v>
      </c>
    </row>
    <row r="99" spans="1:33" ht="30" customHeight="1">
      <c r="A99" s="6" t="s">
        <v>162</v>
      </c>
      <c r="B99" s="7" t="s">
        <v>72</v>
      </c>
      <c r="C99" s="8">
        <v>97</v>
      </c>
      <c r="D99" s="9">
        <f t="shared" si="9"/>
        <v>6</v>
      </c>
      <c r="E99" s="6">
        <v>6</v>
      </c>
      <c r="F99" s="10">
        <f t="shared" si="10"/>
        <v>9</v>
      </c>
      <c r="G99" s="6">
        <v>1</v>
      </c>
      <c r="H99" s="39">
        <v>1</v>
      </c>
      <c r="I99" s="10">
        <f t="shared" si="16"/>
        <v>11</v>
      </c>
      <c r="J99" s="11"/>
      <c r="K99" s="11"/>
      <c r="L99" s="11"/>
      <c r="M99" s="12"/>
      <c r="N99" s="11"/>
      <c r="O99" s="11"/>
      <c r="P99" s="11">
        <f t="shared" si="12"/>
        <v>11</v>
      </c>
      <c r="Q99" s="11">
        <v>2</v>
      </c>
      <c r="R99" s="11"/>
      <c r="S99" s="11"/>
      <c r="T99" s="11"/>
      <c r="U99" s="11">
        <v>1</v>
      </c>
      <c r="V99" s="8"/>
      <c r="W99" s="8">
        <v>1</v>
      </c>
      <c r="X99" s="11">
        <f t="shared" si="13"/>
        <v>4</v>
      </c>
      <c r="Y99" s="13">
        <v>0</v>
      </c>
      <c r="Z99" s="13">
        <v>1</v>
      </c>
      <c r="AA99" s="13"/>
      <c r="AB99" s="13"/>
      <c r="AC99" s="13"/>
      <c r="AD99" s="13">
        <f t="shared" si="17"/>
        <v>1</v>
      </c>
      <c r="AE99" s="11">
        <v>1</v>
      </c>
      <c r="AF99" s="11">
        <v>0</v>
      </c>
      <c r="AG99" s="11">
        <f t="shared" si="15"/>
        <v>17</v>
      </c>
    </row>
    <row r="100" spans="1:33" ht="30" customHeight="1">
      <c r="A100" s="6" t="s">
        <v>184</v>
      </c>
      <c r="B100" s="7" t="s">
        <v>73</v>
      </c>
      <c r="C100" s="8">
        <v>98</v>
      </c>
      <c r="D100" s="9">
        <f t="shared" ref="D100:D112" si="18">E100+J100+L100</f>
        <v>6</v>
      </c>
      <c r="E100" s="6">
        <v>6</v>
      </c>
      <c r="F100" s="10">
        <f t="shared" ref="F100:F131" si="19">ROUNDDOWN(E100*1.65,0)</f>
        <v>9</v>
      </c>
      <c r="G100" s="6">
        <v>1</v>
      </c>
      <c r="H100" s="39">
        <v>1</v>
      </c>
      <c r="I100" s="10">
        <f t="shared" si="16"/>
        <v>11</v>
      </c>
      <c r="J100" s="11"/>
      <c r="K100" s="11"/>
      <c r="L100" s="11"/>
      <c r="M100" s="12"/>
      <c r="N100" s="11"/>
      <c r="O100" s="11"/>
      <c r="P100" s="11">
        <f t="shared" si="12"/>
        <v>11</v>
      </c>
      <c r="Q100" s="11">
        <v>2</v>
      </c>
      <c r="R100" s="11"/>
      <c r="S100" s="11"/>
      <c r="T100" s="11"/>
      <c r="U100" s="11">
        <v>1</v>
      </c>
      <c r="V100" s="8"/>
      <c r="W100" s="8">
        <v>1</v>
      </c>
      <c r="X100" s="11">
        <f t="shared" si="13"/>
        <v>4</v>
      </c>
      <c r="Y100" s="13">
        <v>0</v>
      </c>
      <c r="Z100" s="13">
        <v>1</v>
      </c>
      <c r="AA100" s="13"/>
      <c r="AB100" s="13"/>
      <c r="AC100" s="13"/>
      <c r="AD100" s="13">
        <f t="shared" si="17"/>
        <v>1</v>
      </c>
      <c r="AE100" s="11">
        <v>1</v>
      </c>
      <c r="AF100" s="11">
        <v>1</v>
      </c>
      <c r="AG100" s="11">
        <f t="shared" si="15"/>
        <v>18</v>
      </c>
    </row>
    <row r="101" spans="1:33" ht="30" customHeight="1">
      <c r="A101" s="6" t="s">
        <v>156</v>
      </c>
      <c r="B101" s="7" t="s">
        <v>74</v>
      </c>
      <c r="C101" s="8">
        <v>99</v>
      </c>
      <c r="D101" s="9">
        <f t="shared" si="18"/>
        <v>6</v>
      </c>
      <c r="E101" s="6">
        <v>6</v>
      </c>
      <c r="F101" s="10">
        <f t="shared" si="19"/>
        <v>9</v>
      </c>
      <c r="G101" s="6">
        <v>1</v>
      </c>
      <c r="H101" s="38"/>
      <c r="I101" s="10">
        <f t="shared" si="16"/>
        <v>10</v>
      </c>
      <c r="J101" s="11"/>
      <c r="K101" s="11"/>
      <c r="L101" s="11"/>
      <c r="M101" s="12"/>
      <c r="N101" s="11"/>
      <c r="O101" s="11"/>
      <c r="P101" s="11">
        <f t="shared" si="12"/>
        <v>10</v>
      </c>
      <c r="Q101" s="11">
        <v>4</v>
      </c>
      <c r="R101" s="11"/>
      <c r="S101" s="11"/>
      <c r="T101" s="11"/>
      <c r="U101" s="11">
        <v>1</v>
      </c>
      <c r="V101" s="8">
        <v>1</v>
      </c>
      <c r="W101" s="8"/>
      <c r="X101" s="11">
        <f t="shared" si="13"/>
        <v>6</v>
      </c>
      <c r="Y101" s="13">
        <v>0</v>
      </c>
      <c r="Z101" s="13">
        <v>1</v>
      </c>
      <c r="AA101" s="13"/>
      <c r="AB101" s="13"/>
      <c r="AC101" s="13"/>
      <c r="AD101" s="13">
        <f t="shared" si="17"/>
        <v>1</v>
      </c>
      <c r="AE101" s="11">
        <v>1</v>
      </c>
      <c r="AF101" s="11">
        <v>1</v>
      </c>
      <c r="AG101" s="11">
        <f t="shared" si="15"/>
        <v>19</v>
      </c>
    </row>
    <row r="102" spans="1:33" ht="30" customHeight="1">
      <c r="A102" s="6" t="s">
        <v>162</v>
      </c>
      <c r="B102" s="7" t="s">
        <v>75</v>
      </c>
      <c r="C102" s="8">
        <v>100</v>
      </c>
      <c r="D102" s="9">
        <f t="shared" si="18"/>
        <v>6</v>
      </c>
      <c r="E102" s="6">
        <v>6</v>
      </c>
      <c r="F102" s="10">
        <f t="shared" si="19"/>
        <v>9</v>
      </c>
      <c r="G102" s="6">
        <v>1</v>
      </c>
      <c r="H102" s="39">
        <v>1</v>
      </c>
      <c r="I102" s="10">
        <f t="shared" si="16"/>
        <v>11</v>
      </c>
      <c r="J102" s="11"/>
      <c r="K102" s="11"/>
      <c r="L102" s="11"/>
      <c r="M102" s="12"/>
      <c r="N102" s="11"/>
      <c r="O102" s="11"/>
      <c r="P102" s="11">
        <f t="shared" si="12"/>
        <v>11</v>
      </c>
      <c r="Q102" s="11">
        <v>2</v>
      </c>
      <c r="R102" s="11"/>
      <c r="S102" s="11"/>
      <c r="T102" s="11"/>
      <c r="U102" s="11">
        <v>1</v>
      </c>
      <c r="V102" s="8"/>
      <c r="W102" s="8">
        <v>1</v>
      </c>
      <c r="X102" s="11">
        <f t="shared" si="13"/>
        <v>4</v>
      </c>
      <c r="Y102" s="13">
        <v>0</v>
      </c>
      <c r="Z102" s="13">
        <v>1</v>
      </c>
      <c r="AA102" s="13"/>
      <c r="AB102" s="13"/>
      <c r="AC102" s="13"/>
      <c r="AD102" s="13">
        <f t="shared" si="17"/>
        <v>1</v>
      </c>
      <c r="AE102" s="11">
        <v>1</v>
      </c>
      <c r="AF102" s="11">
        <v>1</v>
      </c>
      <c r="AG102" s="11">
        <f t="shared" si="15"/>
        <v>18</v>
      </c>
    </row>
    <row r="103" spans="1:33" ht="30" customHeight="1">
      <c r="A103" s="6" t="s">
        <v>178</v>
      </c>
      <c r="B103" s="7" t="s">
        <v>76</v>
      </c>
      <c r="C103" s="8">
        <v>101</v>
      </c>
      <c r="D103" s="9">
        <f t="shared" si="18"/>
        <v>6</v>
      </c>
      <c r="E103" s="6">
        <v>6</v>
      </c>
      <c r="F103" s="10">
        <f t="shared" si="19"/>
        <v>9</v>
      </c>
      <c r="G103" s="6">
        <v>1</v>
      </c>
      <c r="H103" s="38"/>
      <c r="I103" s="10">
        <f t="shared" si="16"/>
        <v>10</v>
      </c>
      <c r="J103" s="11"/>
      <c r="K103" s="11"/>
      <c r="L103" s="11"/>
      <c r="M103" s="12"/>
      <c r="N103" s="11"/>
      <c r="O103" s="11"/>
      <c r="P103" s="11">
        <f t="shared" si="12"/>
        <v>10</v>
      </c>
      <c r="Q103" s="11"/>
      <c r="R103" s="11"/>
      <c r="S103" s="11"/>
      <c r="T103" s="11"/>
      <c r="U103" s="11"/>
      <c r="V103" s="8"/>
      <c r="W103" s="8"/>
      <c r="X103" s="11">
        <f t="shared" si="13"/>
        <v>0</v>
      </c>
      <c r="Y103" s="13">
        <v>0</v>
      </c>
      <c r="Z103" s="13">
        <v>1</v>
      </c>
      <c r="AA103" s="13"/>
      <c r="AB103" s="13"/>
      <c r="AC103" s="13"/>
      <c r="AD103" s="13">
        <f t="shared" si="17"/>
        <v>1</v>
      </c>
      <c r="AE103" s="11">
        <v>1</v>
      </c>
      <c r="AF103" s="11">
        <v>1</v>
      </c>
      <c r="AG103" s="11">
        <f t="shared" si="15"/>
        <v>13</v>
      </c>
    </row>
    <row r="104" spans="1:33" ht="30" customHeight="1">
      <c r="A104" s="6" t="s">
        <v>184</v>
      </c>
      <c r="B104" s="7" t="s">
        <v>77</v>
      </c>
      <c r="C104" s="8">
        <v>102</v>
      </c>
      <c r="D104" s="9">
        <f t="shared" si="18"/>
        <v>6</v>
      </c>
      <c r="E104" s="6">
        <v>6</v>
      </c>
      <c r="F104" s="10">
        <f t="shared" si="19"/>
        <v>9</v>
      </c>
      <c r="G104" s="6">
        <v>1</v>
      </c>
      <c r="H104" s="39">
        <v>1</v>
      </c>
      <c r="I104" s="10">
        <f t="shared" si="16"/>
        <v>11</v>
      </c>
      <c r="J104" s="11"/>
      <c r="K104" s="11"/>
      <c r="L104" s="11"/>
      <c r="M104" s="12"/>
      <c r="N104" s="11"/>
      <c r="O104" s="11"/>
      <c r="P104" s="11">
        <f t="shared" si="12"/>
        <v>11</v>
      </c>
      <c r="Q104" s="11"/>
      <c r="R104" s="11"/>
      <c r="S104" s="11"/>
      <c r="T104" s="11"/>
      <c r="U104" s="11"/>
      <c r="V104" s="8"/>
      <c r="W104" s="8"/>
      <c r="X104" s="11">
        <f t="shared" si="13"/>
        <v>0</v>
      </c>
      <c r="Y104" s="13">
        <v>0</v>
      </c>
      <c r="Z104" s="13">
        <v>1</v>
      </c>
      <c r="AA104" s="13"/>
      <c r="AB104" s="13"/>
      <c r="AC104" s="13"/>
      <c r="AD104" s="13">
        <f t="shared" si="17"/>
        <v>1</v>
      </c>
      <c r="AE104" s="11">
        <v>1</v>
      </c>
      <c r="AF104" s="11">
        <v>0</v>
      </c>
      <c r="AG104" s="11">
        <f t="shared" si="15"/>
        <v>13</v>
      </c>
    </row>
    <row r="105" spans="1:33" ht="30" customHeight="1">
      <c r="A105" s="6" t="s">
        <v>184</v>
      </c>
      <c r="B105" s="7" t="s">
        <v>78</v>
      </c>
      <c r="C105" s="8">
        <v>103</v>
      </c>
      <c r="D105" s="9">
        <f t="shared" si="18"/>
        <v>6</v>
      </c>
      <c r="E105" s="6">
        <v>6</v>
      </c>
      <c r="F105" s="10">
        <f t="shared" si="19"/>
        <v>9</v>
      </c>
      <c r="G105" s="6">
        <v>1</v>
      </c>
      <c r="H105" s="39">
        <v>1</v>
      </c>
      <c r="I105" s="10">
        <f t="shared" si="16"/>
        <v>11</v>
      </c>
      <c r="J105" s="11"/>
      <c r="K105" s="11"/>
      <c r="L105" s="11"/>
      <c r="M105" s="12"/>
      <c r="N105" s="11"/>
      <c r="O105" s="11"/>
      <c r="P105" s="11">
        <f t="shared" si="12"/>
        <v>11</v>
      </c>
      <c r="Q105" s="11"/>
      <c r="R105" s="11"/>
      <c r="S105" s="11"/>
      <c r="T105" s="11"/>
      <c r="U105" s="11"/>
      <c r="V105" s="8"/>
      <c r="W105" s="8"/>
      <c r="X105" s="11">
        <f t="shared" si="13"/>
        <v>0</v>
      </c>
      <c r="Y105" s="13">
        <v>0</v>
      </c>
      <c r="Z105" s="13">
        <v>1</v>
      </c>
      <c r="AA105" s="13"/>
      <c r="AB105" s="13"/>
      <c r="AC105" s="13"/>
      <c r="AD105" s="13">
        <f t="shared" si="17"/>
        <v>1</v>
      </c>
      <c r="AE105" s="11">
        <v>1</v>
      </c>
      <c r="AF105" s="11">
        <v>0</v>
      </c>
      <c r="AG105" s="11">
        <f t="shared" si="15"/>
        <v>13</v>
      </c>
    </row>
    <row r="106" spans="1:33" ht="30" customHeight="1">
      <c r="A106" s="6" t="s">
        <v>184</v>
      </c>
      <c r="B106" s="7" t="s">
        <v>112</v>
      </c>
      <c r="C106" s="8">
        <v>104</v>
      </c>
      <c r="D106" s="9">
        <f t="shared" si="18"/>
        <v>7</v>
      </c>
      <c r="E106" s="6">
        <v>6</v>
      </c>
      <c r="F106" s="10">
        <f t="shared" si="19"/>
        <v>9</v>
      </c>
      <c r="G106" s="6">
        <v>1</v>
      </c>
      <c r="H106" s="39">
        <v>1</v>
      </c>
      <c r="I106" s="10">
        <f t="shared" si="16"/>
        <v>11</v>
      </c>
      <c r="J106" s="11"/>
      <c r="K106" s="11"/>
      <c r="L106" s="11">
        <v>1</v>
      </c>
      <c r="M106" s="12" t="s">
        <v>163</v>
      </c>
      <c r="N106" s="11">
        <v>2</v>
      </c>
      <c r="O106" s="11"/>
      <c r="P106" s="11">
        <f t="shared" si="12"/>
        <v>13</v>
      </c>
      <c r="Q106" s="11">
        <v>2</v>
      </c>
      <c r="R106" s="11"/>
      <c r="S106" s="11"/>
      <c r="T106" s="11"/>
      <c r="U106" s="11">
        <v>1</v>
      </c>
      <c r="V106" s="8"/>
      <c r="W106" s="8">
        <v>1</v>
      </c>
      <c r="X106" s="11">
        <f t="shared" si="13"/>
        <v>4</v>
      </c>
      <c r="Y106" s="13">
        <v>1</v>
      </c>
      <c r="Z106" s="13">
        <v>1</v>
      </c>
      <c r="AA106" s="13"/>
      <c r="AB106" s="13"/>
      <c r="AC106" s="13"/>
      <c r="AD106" s="13">
        <f t="shared" si="17"/>
        <v>2</v>
      </c>
      <c r="AE106" s="11">
        <v>1</v>
      </c>
      <c r="AF106" s="11">
        <v>0</v>
      </c>
      <c r="AG106" s="11">
        <f t="shared" si="15"/>
        <v>20</v>
      </c>
    </row>
    <row r="107" spans="1:33" ht="30" customHeight="1">
      <c r="A107" s="6" t="s">
        <v>162</v>
      </c>
      <c r="B107" s="7" t="s">
        <v>171</v>
      </c>
      <c r="C107" s="8">
        <v>105</v>
      </c>
      <c r="D107" s="9">
        <f t="shared" si="18"/>
        <v>6</v>
      </c>
      <c r="E107" s="6">
        <v>6</v>
      </c>
      <c r="F107" s="10">
        <f t="shared" si="19"/>
        <v>9</v>
      </c>
      <c r="G107" s="6">
        <v>1</v>
      </c>
      <c r="H107" s="39">
        <v>1</v>
      </c>
      <c r="I107" s="10">
        <f t="shared" si="16"/>
        <v>11</v>
      </c>
      <c r="J107" s="11">
        <v>0</v>
      </c>
      <c r="K107" s="11">
        <v>0</v>
      </c>
      <c r="L107" s="11">
        <v>0</v>
      </c>
      <c r="M107" s="12"/>
      <c r="N107" s="11">
        <v>0</v>
      </c>
      <c r="O107" s="11">
        <v>0</v>
      </c>
      <c r="P107" s="11">
        <f t="shared" si="12"/>
        <v>11</v>
      </c>
      <c r="Q107" s="11">
        <v>1</v>
      </c>
      <c r="R107" s="11">
        <v>3</v>
      </c>
      <c r="S107" s="11">
        <v>0</v>
      </c>
      <c r="T107" s="11"/>
      <c r="U107" s="11">
        <v>1</v>
      </c>
      <c r="V107" s="8">
        <v>1</v>
      </c>
      <c r="W107" s="8"/>
      <c r="X107" s="11">
        <f t="shared" si="13"/>
        <v>6</v>
      </c>
      <c r="Y107" s="13">
        <v>1</v>
      </c>
      <c r="Z107" s="13">
        <v>1</v>
      </c>
      <c r="AA107" s="13">
        <v>0</v>
      </c>
      <c r="AB107" s="13">
        <v>0</v>
      </c>
      <c r="AC107" s="13">
        <v>0</v>
      </c>
      <c r="AD107" s="13">
        <v>2</v>
      </c>
      <c r="AE107" s="11">
        <v>1</v>
      </c>
      <c r="AF107" s="11">
        <v>0</v>
      </c>
      <c r="AG107" s="11">
        <f t="shared" si="15"/>
        <v>20</v>
      </c>
    </row>
    <row r="108" spans="1:33" ht="30" customHeight="1">
      <c r="A108" s="6" t="s">
        <v>184</v>
      </c>
      <c r="B108" s="7" t="s">
        <v>172</v>
      </c>
      <c r="C108" s="8">
        <v>105</v>
      </c>
      <c r="D108" s="9">
        <f t="shared" si="18"/>
        <v>6</v>
      </c>
      <c r="E108" s="6">
        <v>6</v>
      </c>
      <c r="F108" s="10">
        <f t="shared" si="19"/>
        <v>9</v>
      </c>
      <c r="G108" s="6">
        <v>1</v>
      </c>
      <c r="H108" s="39"/>
      <c r="I108" s="10">
        <f t="shared" si="16"/>
        <v>10</v>
      </c>
      <c r="J108" s="11"/>
      <c r="K108" s="11"/>
      <c r="L108" s="11"/>
      <c r="M108" s="12"/>
      <c r="N108" s="11"/>
      <c r="O108" s="11"/>
      <c r="P108" s="11">
        <f t="shared" si="12"/>
        <v>10</v>
      </c>
      <c r="Q108" s="11"/>
      <c r="R108" s="11"/>
      <c r="S108" s="11"/>
      <c r="T108" s="11"/>
      <c r="U108" s="11"/>
      <c r="V108" s="8"/>
      <c r="W108" s="8"/>
      <c r="X108" s="11">
        <f t="shared" si="13"/>
        <v>0</v>
      </c>
      <c r="Y108" s="13"/>
      <c r="Z108" s="13"/>
      <c r="AA108" s="13"/>
      <c r="AB108" s="13"/>
      <c r="AC108" s="13"/>
      <c r="AD108" s="13"/>
      <c r="AE108" s="11"/>
      <c r="AF108" s="11"/>
      <c r="AG108" s="11">
        <f t="shared" si="15"/>
        <v>10</v>
      </c>
    </row>
    <row r="109" spans="1:33" ht="30" customHeight="1">
      <c r="A109" s="6" t="s">
        <v>186</v>
      </c>
      <c r="B109" s="7" t="s">
        <v>113</v>
      </c>
      <c r="C109" s="8">
        <v>106</v>
      </c>
      <c r="D109" s="9">
        <f t="shared" si="18"/>
        <v>6</v>
      </c>
      <c r="E109" s="6">
        <v>6</v>
      </c>
      <c r="F109" s="10">
        <f t="shared" si="19"/>
        <v>9</v>
      </c>
      <c r="G109" s="6">
        <v>1</v>
      </c>
      <c r="H109" s="39">
        <v>1</v>
      </c>
      <c r="I109" s="10">
        <f t="shared" si="16"/>
        <v>11</v>
      </c>
      <c r="J109" s="11"/>
      <c r="K109" s="11"/>
      <c r="L109" s="11"/>
      <c r="M109" s="12"/>
      <c r="N109" s="11"/>
      <c r="O109" s="11"/>
      <c r="P109" s="11">
        <f t="shared" si="12"/>
        <v>11</v>
      </c>
      <c r="Q109" s="11">
        <v>1</v>
      </c>
      <c r="R109" s="11">
        <v>3</v>
      </c>
      <c r="S109" s="11"/>
      <c r="T109" s="11"/>
      <c r="U109" s="11">
        <v>1</v>
      </c>
      <c r="V109" s="8">
        <v>1</v>
      </c>
      <c r="W109" s="8"/>
      <c r="X109" s="11">
        <f t="shared" si="13"/>
        <v>6</v>
      </c>
      <c r="Y109" s="13">
        <v>0</v>
      </c>
      <c r="Z109" s="13">
        <v>1</v>
      </c>
      <c r="AA109" s="13"/>
      <c r="AB109" s="13"/>
      <c r="AC109" s="13"/>
      <c r="AD109" s="13">
        <f>Y109+Z109+AA109+AB109+AC109</f>
        <v>1</v>
      </c>
      <c r="AE109" s="11">
        <v>1</v>
      </c>
      <c r="AF109" s="11">
        <v>0</v>
      </c>
      <c r="AG109" s="11">
        <f t="shared" si="15"/>
        <v>19</v>
      </c>
    </row>
    <row r="110" spans="1:33" ht="30" customHeight="1">
      <c r="A110" s="6" t="s">
        <v>184</v>
      </c>
      <c r="B110" s="7" t="s">
        <v>192</v>
      </c>
      <c r="C110" s="8">
        <v>107</v>
      </c>
      <c r="D110" s="9">
        <f t="shared" si="18"/>
        <v>6</v>
      </c>
      <c r="E110" s="6">
        <v>6</v>
      </c>
      <c r="F110" s="10">
        <f t="shared" si="19"/>
        <v>9</v>
      </c>
      <c r="G110" s="6">
        <v>1</v>
      </c>
      <c r="H110" s="39">
        <v>1</v>
      </c>
      <c r="I110" s="10">
        <f t="shared" si="16"/>
        <v>11</v>
      </c>
      <c r="J110" s="11"/>
      <c r="K110" s="11"/>
      <c r="L110" s="11"/>
      <c r="M110" s="12"/>
      <c r="N110" s="11"/>
      <c r="O110" s="11"/>
      <c r="P110" s="11">
        <f t="shared" si="12"/>
        <v>11</v>
      </c>
      <c r="Q110" s="11"/>
      <c r="R110" s="11">
        <v>2</v>
      </c>
      <c r="S110" s="11"/>
      <c r="T110" s="11"/>
      <c r="U110" s="11">
        <v>1</v>
      </c>
      <c r="V110" s="8"/>
      <c r="W110" s="8">
        <v>1</v>
      </c>
      <c r="X110" s="11">
        <f t="shared" si="13"/>
        <v>4</v>
      </c>
      <c r="Y110" s="13">
        <v>1</v>
      </c>
      <c r="Z110" s="13">
        <v>1</v>
      </c>
      <c r="AA110" s="13"/>
      <c r="AB110" s="13"/>
      <c r="AC110" s="13"/>
      <c r="AD110" s="13">
        <f>Y110+Z110+AA110+AB110+AC110</f>
        <v>2</v>
      </c>
      <c r="AE110" s="11">
        <v>1</v>
      </c>
      <c r="AF110" s="11">
        <v>1</v>
      </c>
      <c r="AG110" s="11">
        <f t="shared" si="15"/>
        <v>19</v>
      </c>
    </row>
    <row r="111" spans="1:33" ht="30" customHeight="1">
      <c r="A111" s="6" t="s">
        <v>162</v>
      </c>
      <c r="B111" s="7" t="s">
        <v>114</v>
      </c>
      <c r="C111" s="8">
        <v>108</v>
      </c>
      <c r="D111" s="9">
        <f t="shared" si="18"/>
        <v>6</v>
      </c>
      <c r="E111" s="6">
        <v>6</v>
      </c>
      <c r="F111" s="10">
        <f t="shared" si="19"/>
        <v>9</v>
      </c>
      <c r="G111" s="6">
        <v>1</v>
      </c>
      <c r="H111" s="39">
        <v>1</v>
      </c>
      <c r="I111" s="10">
        <f t="shared" si="16"/>
        <v>11</v>
      </c>
      <c r="J111" s="11"/>
      <c r="K111" s="11"/>
      <c r="L111" s="11"/>
      <c r="M111" s="12"/>
      <c r="N111" s="11"/>
      <c r="O111" s="11"/>
      <c r="P111" s="11">
        <f t="shared" si="12"/>
        <v>11</v>
      </c>
      <c r="Q111" s="11">
        <v>2</v>
      </c>
      <c r="R111" s="11">
        <v>2</v>
      </c>
      <c r="S111" s="11"/>
      <c r="T111" s="11"/>
      <c r="U111" s="11">
        <v>1</v>
      </c>
      <c r="V111" s="8">
        <v>1</v>
      </c>
      <c r="W111" s="8"/>
      <c r="X111" s="11">
        <f t="shared" si="13"/>
        <v>6</v>
      </c>
      <c r="Y111" s="13">
        <v>1</v>
      </c>
      <c r="Z111" s="13">
        <v>1</v>
      </c>
      <c r="AA111" s="13"/>
      <c r="AB111" s="13"/>
      <c r="AC111" s="13"/>
      <c r="AD111" s="13">
        <f>Y111+Z111+AA111+AB111+AC111</f>
        <v>2</v>
      </c>
      <c r="AE111" s="11">
        <v>1</v>
      </c>
      <c r="AF111" s="11">
        <v>1</v>
      </c>
      <c r="AG111" s="11">
        <f t="shared" si="15"/>
        <v>21</v>
      </c>
    </row>
    <row r="112" spans="1:33" ht="30" customHeight="1">
      <c r="A112" s="6" t="s">
        <v>162</v>
      </c>
      <c r="B112" s="7" t="s">
        <v>173</v>
      </c>
      <c r="C112" s="8">
        <v>109</v>
      </c>
      <c r="D112" s="9">
        <f t="shared" si="18"/>
        <v>6</v>
      </c>
      <c r="E112" s="6">
        <v>6</v>
      </c>
      <c r="F112" s="10">
        <f t="shared" si="19"/>
        <v>9</v>
      </c>
      <c r="G112" s="6">
        <v>1</v>
      </c>
      <c r="H112" s="39">
        <v>1</v>
      </c>
      <c r="I112" s="10">
        <f t="shared" si="16"/>
        <v>11</v>
      </c>
      <c r="J112" s="11">
        <v>0</v>
      </c>
      <c r="K112" s="11">
        <v>0</v>
      </c>
      <c r="L112" s="11">
        <v>0</v>
      </c>
      <c r="M112" s="12"/>
      <c r="N112" s="11">
        <v>0</v>
      </c>
      <c r="O112" s="11">
        <v>0</v>
      </c>
      <c r="P112" s="11">
        <f t="shared" si="12"/>
        <v>11</v>
      </c>
      <c r="Q112" s="11">
        <v>0</v>
      </c>
      <c r="R112" s="11">
        <v>2</v>
      </c>
      <c r="S112" s="11">
        <v>0</v>
      </c>
      <c r="T112" s="11"/>
      <c r="U112" s="11">
        <v>1</v>
      </c>
      <c r="V112" s="8"/>
      <c r="W112" s="8">
        <v>1</v>
      </c>
      <c r="X112" s="11">
        <f t="shared" si="13"/>
        <v>4</v>
      </c>
      <c r="Y112" s="13">
        <v>1</v>
      </c>
      <c r="Z112" s="13">
        <v>1</v>
      </c>
      <c r="AA112" s="13">
        <v>0</v>
      </c>
      <c r="AB112" s="13">
        <v>0</v>
      </c>
      <c r="AC112" s="13">
        <v>0</v>
      </c>
      <c r="AD112" s="13">
        <v>2</v>
      </c>
      <c r="AE112" s="11">
        <v>1</v>
      </c>
      <c r="AF112" s="11">
        <v>0</v>
      </c>
      <c r="AG112" s="11">
        <f t="shared" si="15"/>
        <v>18</v>
      </c>
    </row>
    <row r="113" spans="1:33" ht="30" customHeight="1">
      <c r="A113" s="6" t="s">
        <v>185</v>
      </c>
      <c r="B113" s="7" t="s">
        <v>193</v>
      </c>
      <c r="C113" s="8">
        <v>109</v>
      </c>
      <c r="D113" s="9">
        <v>6</v>
      </c>
      <c r="E113" s="6">
        <v>6</v>
      </c>
      <c r="F113" s="10">
        <f t="shared" si="19"/>
        <v>9</v>
      </c>
      <c r="G113" s="6">
        <v>1</v>
      </c>
      <c r="H113" s="39"/>
      <c r="I113" s="10">
        <f>F113+G113</f>
        <v>10</v>
      </c>
      <c r="J113" s="11"/>
      <c r="K113" s="11"/>
      <c r="L113" s="11"/>
      <c r="M113" s="12"/>
      <c r="N113" s="11"/>
      <c r="O113" s="11"/>
      <c r="P113" s="11">
        <f t="shared" si="12"/>
        <v>10</v>
      </c>
      <c r="Q113" s="11"/>
      <c r="R113" s="11">
        <v>1</v>
      </c>
      <c r="S113" s="11"/>
      <c r="T113" s="11"/>
      <c r="U113" s="11">
        <v>1</v>
      </c>
      <c r="V113" s="8"/>
      <c r="W113" s="8">
        <v>1</v>
      </c>
      <c r="X113" s="11">
        <f t="shared" si="13"/>
        <v>3</v>
      </c>
      <c r="Y113" s="13"/>
      <c r="Z113" s="13"/>
      <c r="AA113" s="13"/>
      <c r="AB113" s="13"/>
      <c r="AC113" s="13"/>
      <c r="AD113" s="13"/>
      <c r="AE113" s="11"/>
      <c r="AF113" s="11">
        <v>1</v>
      </c>
      <c r="AG113" s="11">
        <f t="shared" si="15"/>
        <v>14</v>
      </c>
    </row>
    <row r="114" spans="1:33" ht="30" customHeight="1">
      <c r="A114" s="6" t="s">
        <v>162</v>
      </c>
      <c r="B114" s="7" t="s">
        <v>115</v>
      </c>
      <c r="C114" s="8">
        <v>110</v>
      </c>
      <c r="D114" s="9">
        <f t="shared" ref="D114:D141" si="20">E114+J114+L114</f>
        <v>6</v>
      </c>
      <c r="E114" s="6">
        <v>6</v>
      </c>
      <c r="F114" s="10">
        <f t="shared" si="19"/>
        <v>9</v>
      </c>
      <c r="G114" s="6">
        <v>1</v>
      </c>
      <c r="H114" s="39">
        <v>1</v>
      </c>
      <c r="I114" s="10">
        <f t="shared" ref="I114:I141" si="21">F114+G114+H114</f>
        <v>11</v>
      </c>
      <c r="J114" s="11"/>
      <c r="K114" s="11"/>
      <c r="L114" s="11"/>
      <c r="M114" s="12"/>
      <c r="N114" s="11"/>
      <c r="O114" s="11"/>
      <c r="P114" s="11">
        <f t="shared" si="12"/>
        <v>11</v>
      </c>
      <c r="Q114" s="11">
        <v>2</v>
      </c>
      <c r="R114" s="11">
        <v>1</v>
      </c>
      <c r="S114" s="11"/>
      <c r="T114" s="11">
        <v>2</v>
      </c>
      <c r="U114" s="11">
        <v>1</v>
      </c>
      <c r="V114" s="8">
        <v>1</v>
      </c>
      <c r="W114" s="8"/>
      <c r="X114" s="11">
        <f t="shared" si="13"/>
        <v>7</v>
      </c>
      <c r="Y114" s="13">
        <v>0</v>
      </c>
      <c r="Z114" s="13">
        <v>1</v>
      </c>
      <c r="AA114" s="13"/>
      <c r="AB114" s="13"/>
      <c r="AC114" s="13"/>
      <c r="AD114" s="13">
        <f t="shared" ref="AD114:AD141" si="22">Y114+Z114+AA114+AB114+AC114</f>
        <v>1</v>
      </c>
      <c r="AE114" s="11">
        <v>1</v>
      </c>
      <c r="AF114" s="11">
        <v>1</v>
      </c>
      <c r="AG114" s="11">
        <f t="shared" si="15"/>
        <v>21</v>
      </c>
    </row>
    <row r="115" spans="1:33" ht="30" customHeight="1">
      <c r="A115" s="6" t="s">
        <v>184</v>
      </c>
      <c r="B115" s="7" t="s">
        <v>116</v>
      </c>
      <c r="C115" s="8">
        <v>111</v>
      </c>
      <c r="D115" s="9">
        <f t="shared" si="20"/>
        <v>6</v>
      </c>
      <c r="E115" s="6">
        <v>6</v>
      </c>
      <c r="F115" s="10">
        <f t="shared" si="19"/>
        <v>9</v>
      </c>
      <c r="G115" s="6">
        <v>1</v>
      </c>
      <c r="H115" s="39">
        <v>1</v>
      </c>
      <c r="I115" s="10">
        <f t="shared" si="21"/>
        <v>11</v>
      </c>
      <c r="J115" s="11"/>
      <c r="K115" s="11"/>
      <c r="L115" s="11"/>
      <c r="M115" s="12"/>
      <c r="N115" s="11"/>
      <c r="O115" s="11"/>
      <c r="P115" s="11">
        <f t="shared" si="12"/>
        <v>11</v>
      </c>
      <c r="Q115" s="11">
        <v>1</v>
      </c>
      <c r="R115" s="11">
        <v>3</v>
      </c>
      <c r="S115" s="11"/>
      <c r="T115" s="11"/>
      <c r="U115" s="11">
        <v>1</v>
      </c>
      <c r="V115" s="8">
        <v>1</v>
      </c>
      <c r="W115" s="8"/>
      <c r="X115" s="11">
        <f t="shared" si="13"/>
        <v>6</v>
      </c>
      <c r="Y115" s="13">
        <v>1</v>
      </c>
      <c r="Z115" s="13">
        <v>1</v>
      </c>
      <c r="AA115" s="13"/>
      <c r="AB115" s="13"/>
      <c r="AC115" s="13"/>
      <c r="AD115" s="13">
        <f t="shared" si="22"/>
        <v>2</v>
      </c>
      <c r="AE115" s="11">
        <v>1</v>
      </c>
      <c r="AF115" s="11">
        <v>1</v>
      </c>
      <c r="AG115" s="11">
        <f t="shared" si="15"/>
        <v>21</v>
      </c>
    </row>
    <row r="116" spans="1:33" ht="30" customHeight="1">
      <c r="A116" s="6" t="s">
        <v>162</v>
      </c>
      <c r="B116" s="7" t="s">
        <v>117</v>
      </c>
      <c r="C116" s="8">
        <v>112</v>
      </c>
      <c r="D116" s="9">
        <f t="shared" si="20"/>
        <v>6</v>
      </c>
      <c r="E116" s="6">
        <v>6</v>
      </c>
      <c r="F116" s="10">
        <f t="shared" si="19"/>
        <v>9</v>
      </c>
      <c r="G116" s="6">
        <v>1</v>
      </c>
      <c r="H116" s="39">
        <v>1</v>
      </c>
      <c r="I116" s="10">
        <f t="shared" si="21"/>
        <v>11</v>
      </c>
      <c r="J116" s="11"/>
      <c r="K116" s="11"/>
      <c r="L116" s="11"/>
      <c r="M116" s="12"/>
      <c r="N116" s="11"/>
      <c r="O116" s="11"/>
      <c r="P116" s="11">
        <f t="shared" si="12"/>
        <v>11</v>
      </c>
      <c r="Q116" s="11"/>
      <c r="R116" s="11">
        <v>3</v>
      </c>
      <c r="S116" s="11"/>
      <c r="T116" s="11"/>
      <c r="U116" s="11">
        <v>1</v>
      </c>
      <c r="V116" s="8">
        <v>1</v>
      </c>
      <c r="W116" s="8"/>
      <c r="X116" s="11">
        <f t="shared" si="13"/>
        <v>5</v>
      </c>
      <c r="Y116" s="13">
        <v>1</v>
      </c>
      <c r="Z116" s="13">
        <v>1</v>
      </c>
      <c r="AA116" s="13"/>
      <c r="AB116" s="13"/>
      <c r="AC116" s="13"/>
      <c r="AD116" s="13">
        <f t="shared" si="22"/>
        <v>2</v>
      </c>
      <c r="AE116" s="11">
        <v>1</v>
      </c>
      <c r="AF116" s="11">
        <v>0</v>
      </c>
      <c r="AG116" s="11">
        <f t="shared" si="15"/>
        <v>19</v>
      </c>
    </row>
    <row r="117" spans="1:33" ht="30" customHeight="1">
      <c r="A117" s="6" t="s">
        <v>162</v>
      </c>
      <c r="B117" s="7" t="s">
        <v>118</v>
      </c>
      <c r="C117" s="8">
        <v>113</v>
      </c>
      <c r="D117" s="9">
        <f t="shared" si="20"/>
        <v>6</v>
      </c>
      <c r="E117" s="6">
        <v>6</v>
      </c>
      <c r="F117" s="10">
        <f t="shared" si="19"/>
        <v>9</v>
      </c>
      <c r="G117" s="6">
        <v>1</v>
      </c>
      <c r="H117" s="39">
        <v>1</v>
      </c>
      <c r="I117" s="10">
        <f t="shared" si="21"/>
        <v>11</v>
      </c>
      <c r="J117" s="11"/>
      <c r="K117" s="11"/>
      <c r="L117" s="11"/>
      <c r="M117" s="12"/>
      <c r="N117" s="11"/>
      <c r="O117" s="11"/>
      <c r="P117" s="11">
        <f t="shared" si="12"/>
        <v>11</v>
      </c>
      <c r="Q117" s="11"/>
      <c r="R117" s="11">
        <v>2</v>
      </c>
      <c r="S117" s="11"/>
      <c r="T117" s="11"/>
      <c r="U117" s="11">
        <v>1</v>
      </c>
      <c r="V117" s="8"/>
      <c r="W117" s="8">
        <v>1</v>
      </c>
      <c r="X117" s="11">
        <f t="shared" si="13"/>
        <v>4</v>
      </c>
      <c r="Y117" s="13">
        <v>0</v>
      </c>
      <c r="Z117" s="13">
        <v>1</v>
      </c>
      <c r="AA117" s="13"/>
      <c r="AB117" s="13"/>
      <c r="AC117" s="13"/>
      <c r="AD117" s="13">
        <f t="shared" si="22"/>
        <v>1</v>
      </c>
      <c r="AE117" s="11">
        <v>1</v>
      </c>
      <c r="AF117" s="11">
        <v>1</v>
      </c>
      <c r="AG117" s="11">
        <f t="shared" si="15"/>
        <v>18</v>
      </c>
    </row>
    <row r="118" spans="1:33" ht="30" customHeight="1">
      <c r="A118" s="6" t="s">
        <v>184</v>
      </c>
      <c r="B118" s="7" t="s">
        <v>119</v>
      </c>
      <c r="C118" s="8">
        <v>114</v>
      </c>
      <c r="D118" s="9">
        <f t="shared" si="20"/>
        <v>6</v>
      </c>
      <c r="E118" s="6">
        <v>6</v>
      </c>
      <c r="F118" s="10">
        <f t="shared" si="19"/>
        <v>9</v>
      </c>
      <c r="G118" s="6">
        <v>1</v>
      </c>
      <c r="H118" s="39">
        <v>1</v>
      </c>
      <c r="I118" s="10">
        <f t="shared" si="21"/>
        <v>11</v>
      </c>
      <c r="J118" s="11"/>
      <c r="K118" s="11"/>
      <c r="L118" s="11"/>
      <c r="M118" s="12"/>
      <c r="N118" s="11"/>
      <c r="O118" s="11"/>
      <c r="P118" s="11">
        <f t="shared" si="12"/>
        <v>11</v>
      </c>
      <c r="Q118" s="11"/>
      <c r="R118" s="11">
        <v>2</v>
      </c>
      <c r="S118" s="11"/>
      <c r="T118" s="11"/>
      <c r="U118" s="11">
        <v>1</v>
      </c>
      <c r="V118" s="8"/>
      <c r="W118" s="8">
        <v>1</v>
      </c>
      <c r="X118" s="11">
        <f t="shared" si="13"/>
        <v>4</v>
      </c>
      <c r="Y118" s="13">
        <v>0</v>
      </c>
      <c r="Z118" s="13">
        <v>1</v>
      </c>
      <c r="AA118" s="13"/>
      <c r="AB118" s="13"/>
      <c r="AC118" s="13"/>
      <c r="AD118" s="13">
        <f t="shared" si="22"/>
        <v>1</v>
      </c>
      <c r="AE118" s="11">
        <v>1</v>
      </c>
      <c r="AF118" s="11">
        <v>0</v>
      </c>
      <c r="AG118" s="11">
        <f t="shared" si="15"/>
        <v>17</v>
      </c>
    </row>
    <row r="119" spans="1:33" ht="30" customHeight="1">
      <c r="A119" s="6" t="s">
        <v>187</v>
      </c>
      <c r="B119" s="7" t="s">
        <v>120</v>
      </c>
      <c r="C119" s="8">
        <v>115</v>
      </c>
      <c r="D119" s="9">
        <f t="shared" si="20"/>
        <v>6</v>
      </c>
      <c r="E119" s="6">
        <v>6</v>
      </c>
      <c r="F119" s="10">
        <f t="shared" si="19"/>
        <v>9</v>
      </c>
      <c r="G119" s="6">
        <v>1</v>
      </c>
      <c r="H119" s="39">
        <v>1</v>
      </c>
      <c r="I119" s="10">
        <f t="shared" si="21"/>
        <v>11</v>
      </c>
      <c r="J119" s="11"/>
      <c r="K119" s="11"/>
      <c r="L119" s="11"/>
      <c r="M119" s="12"/>
      <c r="N119" s="11"/>
      <c r="O119" s="11"/>
      <c r="P119" s="11">
        <f t="shared" si="12"/>
        <v>11</v>
      </c>
      <c r="Q119" s="11"/>
      <c r="R119" s="11">
        <v>3</v>
      </c>
      <c r="S119" s="11"/>
      <c r="T119" s="11"/>
      <c r="U119" s="11">
        <v>1</v>
      </c>
      <c r="V119" s="8">
        <v>1</v>
      </c>
      <c r="W119" s="8"/>
      <c r="X119" s="11">
        <f t="shared" si="13"/>
        <v>5</v>
      </c>
      <c r="Y119" s="13">
        <v>0</v>
      </c>
      <c r="Z119" s="13">
        <v>1</v>
      </c>
      <c r="AA119" s="13"/>
      <c r="AB119" s="13"/>
      <c r="AC119" s="13"/>
      <c r="AD119" s="13">
        <f t="shared" si="22"/>
        <v>1</v>
      </c>
      <c r="AE119" s="11">
        <v>1</v>
      </c>
      <c r="AF119" s="11">
        <v>0</v>
      </c>
      <c r="AG119" s="11">
        <f t="shared" si="15"/>
        <v>18</v>
      </c>
    </row>
    <row r="120" spans="1:33" ht="30" customHeight="1">
      <c r="A120" s="6" t="s">
        <v>162</v>
      </c>
      <c r="B120" s="7" t="s">
        <v>121</v>
      </c>
      <c r="C120" s="8">
        <v>116</v>
      </c>
      <c r="D120" s="9">
        <f t="shared" si="20"/>
        <v>6</v>
      </c>
      <c r="E120" s="6">
        <v>6</v>
      </c>
      <c r="F120" s="10">
        <f t="shared" si="19"/>
        <v>9</v>
      </c>
      <c r="G120" s="6">
        <v>1</v>
      </c>
      <c r="H120" s="39">
        <v>1</v>
      </c>
      <c r="I120" s="10">
        <f t="shared" si="21"/>
        <v>11</v>
      </c>
      <c r="J120" s="11"/>
      <c r="K120" s="11"/>
      <c r="L120" s="11"/>
      <c r="M120" s="12"/>
      <c r="N120" s="11"/>
      <c r="O120" s="11"/>
      <c r="P120" s="11">
        <f t="shared" si="12"/>
        <v>11</v>
      </c>
      <c r="Q120" s="11">
        <v>1</v>
      </c>
      <c r="R120" s="11">
        <v>3</v>
      </c>
      <c r="S120" s="11"/>
      <c r="T120" s="11"/>
      <c r="U120" s="11">
        <v>1</v>
      </c>
      <c r="V120" s="8">
        <v>1</v>
      </c>
      <c r="W120" s="8"/>
      <c r="X120" s="11">
        <f t="shared" si="13"/>
        <v>6</v>
      </c>
      <c r="Y120" s="13">
        <v>1</v>
      </c>
      <c r="Z120" s="13">
        <v>1</v>
      </c>
      <c r="AA120" s="13"/>
      <c r="AB120" s="13"/>
      <c r="AC120" s="13"/>
      <c r="AD120" s="13">
        <f t="shared" si="22"/>
        <v>2</v>
      </c>
      <c r="AE120" s="11">
        <v>1</v>
      </c>
      <c r="AF120" s="11">
        <v>0</v>
      </c>
      <c r="AG120" s="11">
        <f t="shared" si="15"/>
        <v>20</v>
      </c>
    </row>
    <row r="121" spans="1:33" ht="30" customHeight="1">
      <c r="A121" s="6" t="s">
        <v>185</v>
      </c>
      <c r="B121" s="7" t="s">
        <v>122</v>
      </c>
      <c r="C121" s="8">
        <v>117</v>
      </c>
      <c r="D121" s="9">
        <f t="shared" si="20"/>
        <v>5</v>
      </c>
      <c r="E121" s="6">
        <v>5</v>
      </c>
      <c r="F121" s="10">
        <f t="shared" si="19"/>
        <v>8</v>
      </c>
      <c r="G121" s="6">
        <v>1</v>
      </c>
      <c r="H121" s="39">
        <v>1</v>
      </c>
      <c r="I121" s="10">
        <f t="shared" si="21"/>
        <v>10</v>
      </c>
      <c r="J121" s="11"/>
      <c r="K121" s="11"/>
      <c r="L121" s="11"/>
      <c r="M121" s="12"/>
      <c r="N121" s="11"/>
      <c r="O121" s="11"/>
      <c r="P121" s="11">
        <f t="shared" si="12"/>
        <v>10</v>
      </c>
      <c r="Q121" s="11"/>
      <c r="R121" s="11">
        <v>2</v>
      </c>
      <c r="S121" s="11"/>
      <c r="T121" s="11"/>
      <c r="U121" s="11">
        <v>1</v>
      </c>
      <c r="V121" s="8"/>
      <c r="W121" s="8">
        <v>1</v>
      </c>
      <c r="X121" s="11">
        <f t="shared" si="13"/>
        <v>4</v>
      </c>
      <c r="Y121" s="13">
        <v>1</v>
      </c>
      <c r="Z121" s="13">
        <v>1</v>
      </c>
      <c r="AA121" s="13"/>
      <c r="AB121" s="13"/>
      <c r="AC121" s="13"/>
      <c r="AD121" s="13">
        <f t="shared" si="22"/>
        <v>2</v>
      </c>
      <c r="AE121" s="11">
        <v>1</v>
      </c>
      <c r="AF121" s="11">
        <v>0</v>
      </c>
      <c r="AG121" s="11">
        <f t="shared" si="15"/>
        <v>17</v>
      </c>
    </row>
    <row r="122" spans="1:33" ht="30" customHeight="1">
      <c r="A122" s="6" t="s">
        <v>162</v>
      </c>
      <c r="B122" s="7" t="s">
        <v>123</v>
      </c>
      <c r="C122" s="8">
        <v>118</v>
      </c>
      <c r="D122" s="9">
        <f t="shared" si="20"/>
        <v>6</v>
      </c>
      <c r="E122" s="6">
        <v>6</v>
      </c>
      <c r="F122" s="10">
        <f t="shared" si="19"/>
        <v>9</v>
      </c>
      <c r="G122" s="6">
        <v>1</v>
      </c>
      <c r="H122" s="39">
        <v>1</v>
      </c>
      <c r="I122" s="10">
        <f t="shared" si="21"/>
        <v>11</v>
      </c>
      <c r="J122" s="11"/>
      <c r="K122" s="11"/>
      <c r="L122" s="11"/>
      <c r="M122" s="12"/>
      <c r="N122" s="11"/>
      <c r="O122" s="11"/>
      <c r="P122" s="11">
        <f t="shared" si="12"/>
        <v>11</v>
      </c>
      <c r="Q122" s="11">
        <v>2</v>
      </c>
      <c r="R122" s="11">
        <v>1</v>
      </c>
      <c r="S122" s="11"/>
      <c r="T122" s="11"/>
      <c r="U122" s="11">
        <v>1</v>
      </c>
      <c r="V122" s="8">
        <v>1</v>
      </c>
      <c r="W122" s="8"/>
      <c r="X122" s="11">
        <f t="shared" si="13"/>
        <v>5</v>
      </c>
      <c r="Y122" s="13">
        <v>1</v>
      </c>
      <c r="Z122" s="13">
        <v>1</v>
      </c>
      <c r="AA122" s="13"/>
      <c r="AB122" s="13"/>
      <c r="AC122" s="13"/>
      <c r="AD122" s="13">
        <f t="shared" si="22"/>
        <v>2</v>
      </c>
      <c r="AE122" s="11">
        <v>1</v>
      </c>
      <c r="AF122" s="11">
        <v>1</v>
      </c>
      <c r="AG122" s="11">
        <f t="shared" si="15"/>
        <v>20</v>
      </c>
    </row>
    <row r="123" spans="1:33" ht="30" customHeight="1">
      <c r="A123" s="6" t="s">
        <v>184</v>
      </c>
      <c r="B123" s="7" t="s">
        <v>99</v>
      </c>
      <c r="C123" s="8">
        <v>119</v>
      </c>
      <c r="D123" s="9">
        <f t="shared" si="20"/>
        <v>7</v>
      </c>
      <c r="E123" s="6">
        <v>6</v>
      </c>
      <c r="F123" s="10">
        <f t="shared" si="19"/>
        <v>9</v>
      </c>
      <c r="G123" s="6">
        <v>1</v>
      </c>
      <c r="H123" s="39">
        <v>1</v>
      </c>
      <c r="I123" s="10">
        <f t="shared" si="21"/>
        <v>11</v>
      </c>
      <c r="J123" s="11"/>
      <c r="K123" s="11"/>
      <c r="L123" s="11">
        <v>1</v>
      </c>
      <c r="M123" s="12" t="s">
        <v>174</v>
      </c>
      <c r="N123" s="11">
        <v>2</v>
      </c>
      <c r="O123" s="11"/>
      <c r="P123" s="11">
        <f t="shared" si="12"/>
        <v>13</v>
      </c>
      <c r="Q123" s="11">
        <v>2</v>
      </c>
      <c r="R123" s="11"/>
      <c r="S123" s="11"/>
      <c r="T123" s="11"/>
      <c r="U123" s="11">
        <v>1</v>
      </c>
      <c r="V123" s="8"/>
      <c r="W123" s="8">
        <v>1</v>
      </c>
      <c r="X123" s="11">
        <f t="shared" si="13"/>
        <v>4</v>
      </c>
      <c r="Y123" s="13">
        <v>1</v>
      </c>
      <c r="Z123" s="13">
        <v>1</v>
      </c>
      <c r="AA123" s="13"/>
      <c r="AB123" s="13"/>
      <c r="AC123" s="13"/>
      <c r="AD123" s="13">
        <f t="shared" si="22"/>
        <v>2</v>
      </c>
      <c r="AE123" s="11">
        <v>1</v>
      </c>
      <c r="AF123" s="17">
        <v>1</v>
      </c>
      <c r="AG123" s="11">
        <f t="shared" si="15"/>
        <v>21</v>
      </c>
    </row>
    <row r="124" spans="1:33" ht="30" customHeight="1">
      <c r="A124" s="6" t="s">
        <v>162</v>
      </c>
      <c r="B124" s="7" t="s">
        <v>100</v>
      </c>
      <c r="C124" s="8">
        <v>120</v>
      </c>
      <c r="D124" s="9">
        <f t="shared" si="20"/>
        <v>6</v>
      </c>
      <c r="E124" s="6">
        <v>6</v>
      </c>
      <c r="F124" s="10">
        <f t="shared" si="19"/>
        <v>9</v>
      </c>
      <c r="G124" s="6">
        <v>1</v>
      </c>
      <c r="H124" s="39">
        <v>1</v>
      </c>
      <c r="I124" s="10">
        <f t="shared" si="21"/>
        <v>11</v>
      </c>
      <c r="J124" s="11"/>
      <c r="K124" s="11"/>
      <c r="L124" s="11"/>
      <c r="M124" s="12"/>
      <c r="N124" s="11"/>
      <c r="O124" s="11"/>
      <c r="P124" s="11">
        <f t="shared" si="12"/>
        <v>11</v>
      </c>
      <c r="Q124" s="11"/>
      <c r="R124" s="11">
        <v>2</v>
      </c>
      <c r="S124" s="11"/>
      <c r="T124" s="11"/>
      <c r="U124" s="11">
        <v>1</v>
      </c>
      <c r="V124" s="8"/>
      <c r="W124" s="8">
        <v>1</v>
      </c>
      <c r="X124" s="11">
        <f t="shared" si="13"/>
        <v>4</v>
      </c>
      <c r="Y124" s="13">
        <v>0</v>
      </c>
      <c r="Z124" s="13">
        <v>1</v>
      </c>
      <c r="AA124" s="13"/>
      <c r="AB124" s="13"/>
      <c r="AC124" s="13"/>
      <c r="AD124" s="13">
        <f t="shared" si="22"/>
        <v>1</v>
      </c>
      <c r="AE124" s="11">
        <v>1</v>
      </c>
      <c r="AF124" s="11">
        <v>0</v>
      </c>
      <c r="AG124" s="11">
        <f t="shared" si="15"/>
        <v>17</v>
      </c>
    </row>
    <row r="125" spans="1:33" ht="30" customHeight="1">
      <c r="A125" s="6" t="s">
        <v>184</v>
      </c>
      <c r="B125" s="7" t="s">
        <v>101</v>
      </c>
      <c r="C125" s="8">
        <v>121</v>
      </c>
      <c r="D125" s="9">
        <f t="shared" si="20"/>
        <v>7</v>
      </c>
      <c r="E125" s="6">
        <v>6</v>
      </c>
      <c r="F125" s="10">
        <f t="shared" si="19"/>
        <v>9</v>
      </c>
      <c r="G125" s="6">
        <v>1</v>
      </c>
      <c r="H125" s="39">
        <v>1</v>
      </c>
      <c r="I125" s="10">
        <f t="shared" si="21"/>
        <v>11</v>
      </c>
      <c r="J125" s="11"/>
      <c r="K125" s="11"/>
      <c r="L125" s="11">
        <v>1</v>
      </c>
      <c r="M125" s="12" t="s">
        <v>164</v>
      </c>
      <c r="N125" s="11">
        <v>2</v>
      </c>
      <c r="O125" s="11"/>
      <c r="P125" s="11">
        <f t="shared" si="12"/>
        <v>13</v>
      </c>
      <c r="Q125" s="11">
        <v>1</v>
      </c>
      <c r="R125" s="11">
        <v>5</v>
      </c>
      <c r="S125" s="11"/>
      <c r="T125" s="11"/>
      <c r="U125" s="11">
        <v>1</v>
      </c>
      <c r="V125" s="8">
        <v>1</v>
      </c>
      <c r="W125" s="8"/>
      <c r="X125" s="11">
        <f t="shared" si="13"/>
        <v>8</v>
      </c>
      <c r="Y125" s="13">
        <v>1</v>
      </c>
      <c r="Z125" s="13">
        <v>1</v>
      </c>
      <c r="AA125" s="13"/>
      <c r="AB125" s="13"/>
      <c r="AC125" s="13"/>
      <c r="AD125" s="13">
        <f t="shared" si="22"/>
        <v>2</v>
      </c>
      <c r="AE125" s="11">
        <v>1</v>
      </c>
      <c r="AF125" s="11">
        <v>1</v>
      </c>
      <c r="AG125" s="11">
        <f t="shared" si="15"/>
        <v>25</v>
      </c>
    </row>
    <row r="126" spans="1:33" ht="30" customHeight="1">
      <c r="A126" s="6" t="s">
        <v>162</v>
      </c>
      <c r="B126" s="7" t="s">
        <v>102</v>
      </c>
      <c r="C126" s="8">
        <v>122</v>
      </c>
      <c r="D126" s="9">
        <f t="shared" si="20"/>
        <v>6</v>
      </c>
      <c r="E126" s="6">
        <v>6</v>
      </c>
      <c r="F126" s="10">
        <f t="shared" si="19"/>
        <v>9</v>
      </c>
      <c r="G126" s="6">
        <v>1</v>
      </c>
      <c r="H126" s="39">
        <v>1</v>
      </c>
      <c r="I126" s="10">
        <f t="shared" si="21"/>
        <v>11</v>
      </c>
      <c r="J126" s="11"/>
      <c r="K126" s="11"/>
      <c r="L126" s="11"/>
      <c r="M126" s="12"/>
      <c r="N126" s="11"/>
      <c r="O126" s="11"/>
      <c r="P126" s="11">
        <f t="shared" si="12"/>
        <v>11</v>
      </c>
      <c r="Q126" s="11">
        <v>2</v>
      </c>
      <c r="R126" s="11"/>
      <c r="S126" s="11"/>
      <c r="T126" s="11"/>
      <c r="U126" s="11">
        <v>1</v>
      </c>
      <c r="V126" s="8"/>
      <c r="W126" s="8">
        <v>1</v>
      </c>
      <c r="X126" s="11">
        <f t="shared" si="13"/>
        <v>4</v>
      </c>
      <c r="Y126" s="13">
        <v>1</v>
      </c>
      <c r="Z126" s="13">
        <v>1</v>
      </c>
      <c r="AA126" s="13"/>
      <c r="AB126" s="13"/>
      <c r="AC126" s="13"/>
      <c r="AD126" s="13">
        <f t="shared" si="22"/>
        <v>2</v>
      </c>
      <c r="AE126" s="11">
        <v>1</v>
      </c>
      <c r="AF126" s="11">
        <v>0</v>
      </c>
      <c r="AG126" s="11">
        <f t="shared" si="15"/>
        <v>18</v>
      </c>
    </row>
    <row r="127" spans="1:33" ht="30" customHeight="1">
      <c r="A127" s="6" t="s">
        <v>162</v>
      </c>
      <c r="B127" s="7" t="s">
        <v>103</v>
      </c>
      <c r="C127" s="8">
        <v>123</v>
      </c>
      <c r="D127" s="9">
        <f t="shared" si="20"/>
        <v>6</v>
      </c>
      <c r="E127" s="6">
        <v>6</v>
      </c>
      <c r="F127" s="10">
        <f t="shared" si="19"/>
        <v>9</v>
      </c>
      <c r="G127" s="6">
        <v>1</v>
      </c>
      <c r="H127" s="39">
        <v>1</v>
      </c>
      <c r="I127" s="10">
        <f t="shared" si="21"/>
        <v>11</v>
      </c>
      <c r="J127" s="11"/>
      <c r="K127" s="11"/>
      <c r="L127" s="11"/>
      <c r="M127" s="12"/>
      <c r="N127" s="11"/>
      <c r="O127" s="11"/>
      <c r="P127" s="11">
        <f t="shared" si="12"/>
        <v>11</v>
      </c>
      <c r="Q127" s="11"/>
      <c r="R127" s="11">
        <v>2</v>
      </c>
      <c r="S127" s="11"/>
      <c r="T127" s="11"/>
      <c r="U127" s="11">
        <v>1</v>
      </c>
      <c r="V127" s="8"/>
      <c r="W127" s="8">
        <v>1</v>
      </c>
      <c r="X127" s="11">
        <f t="shared" si="13"/>
        <v>4</v>
      </c>
      <c r="Y127" s="13">
        <v>1</v>
      </c>
      <c r="Z127" s="13">
        <v>1</v>
      </c>
      <c r="AA127" s="13"/>
      <c r="AB127" s="13"/>
      <c r="AC127" s="13"/>
      <c r="AD127" s="13">
        <f t="shared" si="22"/>
        <v>2</v>
      </c>
      <c r="AE127" s="11">
        <v>1</v>
      </c>
      <c r="AF127" s="11">
        <v>1</v>
      </c>
      <c r="AG127" s="11">
        <f t="shared" si="15"/>
        <v>19</v>
      </c>
    </row>
    <row r="128" spans="1:33" ht="30" customHeight="1">
      <c r="A128" s="6" t="s">
        <v>162</v>
      </c>
      <c r="B128" s="7" t="s">
        <v>104</v>
      </c>
      <c r="C128" s="8">
        <v>124</v>
      </c>
      <c r="D128" s="9">
        <f t="shared" si="20"/>
        <v>6</v>
      </c>
      <c r="E128" s="6">
        <v>6</v>
      </c>
      <c r="F128" s="10">
        <f t="shared" si="19"/>
        <v>9</v>
      </c>
      <c r="G128" s="6">
        <v>1</v>
      </c>
      <c r="H128" s="39">
        <v>1</v>
      </c>
      <c r="I128" s="10">
        <f t="shared" si="21"/>
        <v>11</v>
      </c>
      <c r="J128" s="11"/>
      <c r="K128" s="11"/>
      <c r="L128" s="11"/>
      <c r="M128" s="12"/>
      <c r="N128" s="11"/>
      <c r="O128" s="11"/>
      <c r="P128" s="11">
        <f t="shared" si="12"/>
        <v>11</v>
      </c>
      <c r="Q128" s="11"/>
      <c r="R128" s="11">
        <v>2</v>
      </c>
      <c r="S128" s="11"/>
      <c r="T128" s="11"/>
      <c r="U128" s="11">
        <v>1</v>
      </c>
      <c r="V128" s="8"/>
      <c r="W128" s="8">
        <v>1</v>
      </c>
      <c r="X128" s="11">
        <f t="shared" si="13"/>
        <v>4</v>
      </c>
      <c r="Y128" s="13">
        <v>1</v>
      </c>
      <c r="Z128" s="13">
        <v>1</v>
      </c>
      <c r="AA128" s="13"/>
      <c r="AB128" s="13"/>
      <c r="AC128" s="13"/>
      <c r="AD128" s="13">
        <f t="shared" si="22"/>
        <v>2</v>
      </c>
      <c r="AE128" s="11">
        <v>1</v>
      </c>
      <c r="AF128" s="11"/>
      <c r="AG128" s="11">
        <f t="shared" si="15"/>
        <v>18</v>
      </c>
    </row>
    <row r="129" spans="1:34" ht="30" customHeight="1">
      <c r="A129" s="6" t="s">
        <v>162</v>
      </c>
      <c r="B129" s="7" t="s">
        <v>105</v>
      </c>
      <c r="C129" s="8">
        <v>125</v>
      </c>
      <c r="D129" s="9">
        <f t="shared" si="20"/>
        <v>6</v>
      </c>
      <c r="E129" s="6">
        <v>6</v>
      </c>
      <c r="F129" s="10">
        <f t="shared" si="19"/>
        <v>9</v>
      </c>
      <c r="G129" s="6">
        <v>1</v>
      </c>
      <c r="H129" s="39">
        <v>1</v>
      </c>
      <c r="I129" s="10">
        <f t="shared" si="21"/>
        <v>11</v>
      </c>
      <c r="J129" s="11"/>
      <c r="K129" s="11"/>
      <c r="L129" s="11"/>
      <c r="M129" s="12"/>
      <c r="N129" s="11"/>
      <c r="O129" s="11"/>
      <c r="P129" s="11">
        <f t="shared" si="12"/>
        <v>11</v>
      </c>
      <c r="Q129" s="11">
        <v>2</v>
      </c>
      <c r="R129" s="11"/>
      <c r="S129" s="11"/>
      <c r="T129" s="11"/>
      <c r="U129" s="11">
        <v>1</v>
      </c>
      <c r="V129" s="8"/>
      <c r="W129" s="8">
        <v>1</v>
      </c>
      <c r="X129" s="11">
        <f t="shared" si="13"/>
        <v>4</v>
      </c>
      <c r="Y129" s="13">
        <v>0</v>
      </c>
      <c r="Z129" s="13">
        <v>1</v>
      </c>
      <c r="AA129" s="13"/>
      <c r="AB129" s="13"/>
      <c r="AC129" s="13"/>
      <c r="AD129" s="13">
        <f t="shared" si="22"/>
        <v>1</v>
      </c>
      <c r="AE129" s="11">
        <v>1</v>
      </c>
      <c r="AF129" s="11">
        <v>0</v>
      </c>
      <c r="AG129" s="11">
        <f t="shared" si="15"/>
        <v>17</v>
      </c>
    </row>
    <row r="130" spans="1:34" ht="30" customHeight="1">
      <c r="A130" s="6" t="s">
        <v>184</v>
      </c>
      <c r="B130" s="7" t="s">
        <v>106</v>
      </c>
      <c r="C130" s="8">
        <v>126</v>
      </c>
      <c r="D130" s="9">
        <f t="shared" si="20"/>
        <v>6</v>
      </c>
      <c r="E130" s="6">
        <v>6</v>
      </c>
      <c r="F130" s="10">
        <f t="shared" si="19"/>
        <v>9</v>
      </c>
      <c r="G130" s="6">
        <v>1</v>
      </c>
      <c r="H130" s="39">
        <v>1</v>
      </c>
      <c r="I130" s="10">
        <f t="shared" si="21"/>
        <v>11</v>
      </c>
      <c r="J130" s="11"/>
      <c r="K130" s="11"/>
      <c r="L130" s="11"/>
      <c r="M130" s="12"/>
      <c r="N130" s="11"/>
      <c r="O130" s="11"/>
      <c r="P130" s="11">
        <f t="shared" si="12"/>
        <v>11</v>
      </c>
      <c r="Q130" s="11">
        <v>1</v>
      </c>
      <c r="R130" s="11">
        <v>2</v>
      </c>
      <c r="S130" s="11"/>
      <c r="T130" s="11"/>
      <c r="U130" s="11">
        <v>1</v>
      </c>
      <c r="V130" s="8">
        <v>1</v>
      </c>
      <c r="W130" s="8"/>
      <c r="X130" s="11">
        <f t="shared" si="13"/>
        <v>5</v>
      </c>
      <c r="Y130" s="13">
        <v>0</v>
      </c>
      <c r="Z130" s="13">
        <v>1</v>
      </c>
      <c r="AA130" s="13"/>
      <c r="AB130" s="13"/>
      <c r="AC130" s="13"/>
      <c r="AD130" s="13">
        <f t="shared" si="22"/>
        <v>1</v>
      </c>
      <c r="AE130" s="11">
        <v>1</v>
      </c>
      <c r="AF130" s="11">
        <v>1</v>
      </c>
      <c r="AG130" s="11">
        <f t="shared" si="15"/>
        <v>19</v>
      </c>
    </row>
    <row r="131" spans="1:34" ht="30" customHeight="1">
      <c r="A131" s="6" t="s">
        <v>184</v>
      </c>
      <c r="B131" s="7" t="s">
        <v>107</v>
      </c>
      <c r="C131" s="8">
        <v>127</v>
      </c>
      <c r="D131" s="9">
        <f t="shared" si="20"/>
        <v>6</v>
      </c>
      <c r="E131" s="6">
        <v>6</v>
      </c>
      <c r="F131" s="10">
        <f t="shared" si="19"/>
        <v>9</v>
      </c>
      <c r="G131" s="6">
        <v>1</v>
      </c>
      <c r="H131" s="39">
        <v>1</v>
      </c>
      <c r="I131" s="10">
        <f t="shared" si="21"/>
        <v>11</v>
      </c>
      <c r="J131" s="11"/>
      <c r="K131" s="11"/>
      <c r="L131" s="11"/>
      <c r="M131" s="12"/>
      <c r="N131" s="11"/>
      <c r="O131" s="11"/>
      <c r="P131" s="11">
        <f t="shared" si="12"/>
        <v>11</v>
      </c>
      <c r="Q131" s="11"/>
      <c r="R131" s="11">
        <v>2</v>
      </c>
      <c r="S131" s="11"/>
      <c r="T131" s="11"/>
      <c r="U131" s="11">
        <v>1</v>
      </c>
      <c r="V131" s="8"/>
      <c r="W131" s="8">
        <v>1</v>
      </c>
      <c r="X131" s="11">
        <f t="shared" si="13"/>
        <v>4</v>
      </c>
      <c r="Y131" s="13">
        <v>0</v>
      </c>
      <c r="Z131" s="13">
        <v>1</v>
      </c>
      <c r="AA131" s="13"/>
      <c r="AB131" s="13"/>
      <c r="AC131" s="13"/>
      <c r="AD131" s="13">
        <f t="shared" si="22"/>
        <v>1</v>
      </c>
      <c r="AE131" s="11">
        <v>1</v>
      </c>
      <c r="AF131" s="11"/>
      <c r="AG131" s="11">
        <f t="shared" si="15"/>
        <v>17</v>
      </c>
    </row>
    <row r="132" spans="1:34" ht="30" customHeight="1">
      <c r="A132" s="6" t="s">
        <v>162</v>
      </c>
      <c r="B132" s="7" t="s">
        <v>108</v>
      </c>
      <c r="C132" s="8">
        <v>128</v>
      </c>
      <c r="D132" s="9">
        <f t="shared" si="20"/>
        <v>6</v>
      </c>
      <c r="E132" s="6">
        <v>6</v>
      </c>
      <c r="F132" s="10">
        <f t="shared" ref="F132:F137" si="23">ROUNDDOWN(E132*1.65,0)</f>
        <v>9</v>
      </c>
      <c r="G132" s="6">
        <v>1</v>
      </c>
      <c r="H132" s="39">
        <v>1</v>
      </c>
      <c r="I132" s="10">
        <f t="shared" si="21"/>
        <v>11</v>
      </c>
      <c r="J132" s="11"/>
      <c r="K132" s="11"/>
      <c r="L132" s="11"/>
      <c r="M132" s="12"/>
      <c r="N132" s="11"/>
      <c r="O132" s="11"/>
      <c r="P132" s="11">
        <f t="shared" si="12"/>
        <v>11</v>
      </c>
      <c r="Q132" s="11"/>
      <c r="R132" s="11">
        <v>2</v>
      </c>
      <c r="S132" s="11"/>
      <c r="T132" s="11"/>
      <c r="U132" s="11">
        <v>1</v>
      </c>
      <c r="V132" s="8"/>
      <c r="W132" s="8">
        <v>1</v>
      </c>
      <c r="X132" s="11">
        <f t="shared" si="13"/>
        <v>4</v>
      </c>
      <c r="Y132" s="13">
        <v>1</v>
      </c>
      <c r="Z132" s="13">
        <v>1</v>
      </c>
      <c r="AA132" s="13"/>
      <c r="AB132" s="13"/>
      <c r="AC132" s="13"/>
      <c r="AD132" s="13">
        <f t="shared" si="22"/>
        <v>2</v>
      </c>
      <c r="AE132" s="11">
        <v>1</v>
      </c>
      <c r="AF132" s="11">
        <v>0</v>
      </c>
      <c r="AG132" s="11">
        <f t="shared" si="15"/>
        <v>18</v>
      </c>
    </row>
    <row r="133" spans="1:34" ht="31.5" customHeight="1">
      <c r="A133" s="6" t="s">
        <v>184</v>
      </c>
      <c r="B133" s="7" t="s">
        <v>194</v>
      </c>
      <c r="C133" s="8">
        <v>129</v>
      </c>
      <c r="D133" s="9">
        <f t="shared" si="20"/>
        <v>6</v>
      </c>
      <c r="E133" s="6">
        <v>6</v>
      </c>
      <c r="F133" s="10">
        <f t="shared" si="23"/>
        <v>9</v>
      </c>
      <c r="G133" s="6">
        <v>1</v>
      </c>
      <c r="H133" s="39">
        <v>1</v>
      </c>
      <c r="I133" s="10">
        <f t="shared" si="21"/>
        <v>11</v>
      </c>
      <c r="J133" s="11"/>
      <c r="K133" s="11"/>
      <c r="L133" s="11"/>
      <c r="M133" s="12"/>
      <c r="N133" s="11"/>
      <c r="O133" s="11"/>
      <c r="P133" s="11">
        <f t="shared" ref="P133:P141" si="24">I133+K133+N133+O133</f>
        <v>11</v>
      </c>
      <c r="Q133" s="11"/>
      <c r="R133" s="11">
        <v>2</v>
      </c>
      <c r="S133" s="11"/>
      <c r="T133" s="11"/>
      <c r="U133" s="11">
        <v>1</v>
      </c>
      <c r="V133" s="8"/>
      <c r="W133" s="8">
        <v>1</v>
      </c>
      <c r="X133" s="11">
        <f t="shared" ref="X133:X142" si="25">Q133+R133+S133+T133+U133+V133+W133</f>
        <v>4</v>
      </c>
      <c r="Y133" s="13">
        <v>0</v>
      </c>
      <c r="Z133" s="13">
        <v>1</v>
      </c>
      <c r="AA133" s="13"/>
      <c r="AB133" s="13"/>
      <c r="AC133" s="13"/>
      <c r="AD133" s="13">
        <f t="shared" si="22"/>
        <v>1</v>
      </c>
      <c r="AE133" s="11">
        <v>1</v>
      </c>
      <c r="AF133" s="11">
        <v>1</v>
      </c>
      <c r="AG133" s="11">
        <f t="shared" si="15"/>
        <v>18</v>
      </c>
    </row>
    <row r="134" spans="1:34" ht="30" customHeight="1">
      <c r="A134" s="6" t="s">
        <v>185</v>
      </c>
      <c r="B134" s="7" t="s">
        <v>109</v>
      </c>
      <c r="C134" s="8">
        <v>130</v>
      </c>
      <c r="D134" s="9">
        <f t="shared" si="20"/>
        <v>6</v>
      </c>
      <c r="E134" s="6">
        <v>6</v>
      </c>
      <c r="F134" s="10">
        <f t="shared" si="23"/>
        <v>9</v>
      </c>
      <c r="G134" s="6">
        <v>1</v>
      </c>
      <c r="H134" s="39">
        <v>1</v>
      </c>
      <c r="I134" s="10">
        <f t="shared" si="21"/>
        <v>11</v>
      </c>
      <c r="J134" s="11"/>
      <c r="K134" s="11"/>
      <c r="L134" s="11"/>
      <c r="M134" s="12"/>
      <c r="N134" s="11"/>
      <c r="O134" s="11"/>
      <c r="P134" s="11">
        <f t="shared" si="24"/>
        <v>11</v>
      </c>
      <c r="Q134" s="11"/>
      <c r="R134" s="11">
        <v>2</v>
      </c>
      <c r="S134" s="11"/>
      <c r="T134" s="11"/>
      <c r="U134" s="11">
        <v>1</v>
      </c>
      <c r="V134" s="8"/>
      <c r="W134" s="8">
        <v>1</v>
      </c>
      <c r="X134" s="11">
        <f t="shared" si="25"/>
        <v>4</v>
      </c>
      <c r="Y134" s="13">
        <v>1</v>
      </c>
      <c r="Z134" s="13">
        <v>1</v>
      </c>
      <c r="AA134" s="13"/>
      <c r="AB134" s="13"/>
      <c r="AC134" s="13"/>
      <c r="AD134" s="13">
        <f t="shared" si="22"/>
        <v>2</v>
      </c>
      <c r="AE134" s="11">
        <v>1</v>
      </c>
      <c r="AF134" s="11">
        <v>1</v>
      </c>
      <c r="AG134" s="11">
        <f t="shared" si="15"/>
        <v>19</v>
      </c>
    </row>
    <row r="135" spans="1:34" ht="30" customHeight="1">
      <c r="A135" s="6" t="s">
        <v>162</v>
      </c>
      <c r="B135" s="7" t="s">
        <v>110</v>
      </c>
      <c r="C135" s="8">
        <v>131</v>
      </c>
      <c r="D135" s="9">
        <f t="shared" si="20"/>
        <v>6</v>
      </c>
      <c r="E135" s="6">
        <v>6</v>
      </c>
      <c r="F135" s="10">
        <f t="shared" si="23"/>
        <v>9</v>
      </c>
      <c r="G135" s="6">
        <v>1</v>
      </c>
      <c r="H135" s="39">
        <v>1</v>
      </c>
      <c r="I135" s="10">
        <f t="shared" si="21"/>
        <v>11</v>
      </c>
      <c r="J135" s="11"/>
      <c r="K135" s="11"/>
      <c r="L135" s="11"/>
      <c r="M135" s="12"/>
      <c r="N135" s="11"/>
      <c r="O135" s="11"/>
      <c r="P135" s="11">
        <f t="shared" si="24"/>
        <v>11</v>
      </c>
      <c r="Q135" s="11">
        <v>2</v>
      </c>
      <c r="R135" s="11"/>
      <c r="S135" s="11"/>
      <c r="T135" s="11"/>
      <c r="U135" s="11">
        <v>1</v>
      </c>
      <c r="V135" s="8"/>
      <c r="W135" s="8">
        <v>1</v>
      </c>
      <c r="X135" s="11">
        <f t="shared" si="25"/>
        <v>4</v>
      </c>
      <c r="Y135" s="13">
        <v>1</v>
      </c>
      <c r="Z135" s="13">
        <v>1</v>
      </c>
      <c r="AA135" s="13"/>
      <c r="AB135" s="13"/>
      <c r="AC135" s="13"/>
      <c r="AD135" s="13">
        <f t="shared" si="22"/>
        <v>2</v>
      </c>
      <c r="AE135" s="11">
        <v>1</v>
      </c>
      <c r="AF135" s="11">
        <v>0</v>
      </c>
      <c r="AG135" s="11">
        <f t="shared" ref="AG135:AG141" si="26">SUM(P135+X135+AD135+AE135+AF135)</f>
        <v>18</v>
      </c>
    </row>
    <row r="136" spans="1:34" ht="30" customHeight="1">
      <c r="A136" s="6" t="s">
        <v>184</v>
      </c>
      <c r="B136" s="7" t="s">
        <v>111</v>
      </c>
      <c r="C136" s="8">
        <v>132</v>
      </c>
      <c r="D136" s="9">
        <f t="shared" si="20"/>
        <v>6</v>
      </c>
      <c r="E136" s="6">
        <v>6</v>
      </c>
      <c r="F136" s="10">
        <f t="shared" si="23"/>
        <v>9</v>
      </c>
      <c r="G136" s="6">
        <v>1</v>
      </c>
      <c r="H136" s="39">
        <v>1</v>
      </c>
      <c r="I136" s="10">
        <f t="shared" si="21"/>
        <v>11</v>
      </c>
      <c r="J136" s="11"/>
      <c r="K136" s="11"/>
      <c r="L136" s="11"/>
      <c r="M136" s="12"/>
      <c r="N136" s="11"/>
      <c r="O136" s="11"/>
      <c r="P136" s="11">
        <f t="shared" si="24"/>
        <v>11</v>
      </c>
      <c r="Q136" s="11"/>
      <c r="R136" s="11">
        <v>2</v>
      </c>
      <c r="S136" s="11"/>
      <c r="T136" s="11"/>
      <c r="U136" s="11">
        <v>1</v>
      </c>
      <c r="V136" s="8"/>
      <c r="W136" s="8">
        <v>1</v>
      </c>
      <c r="X136" s="11">
        <f t="shared" si="25"/>
        <v>4</v>
      </c>
      <c r="Y136" s="13">
        <v>1</v>
      </c>
      <c r="Z136" s="13">
        <v>1</v>
      </c>
      <c r="AA136" s="13"/>
      <c r="AB136" s="13"/>
      <c r="AC136" s="13"/>
      <c r="AD136" s="13">
        <f t="shared" si="22"/>
        <v>2</v>
      </c>
      <c r="AE136" s="11">
        <v>1</v>
      </c>
      <c r="AF136" s="11">
        <v>0</v>
      </c>
      <c r="AG136" s="11">
        <f t="shared" si="26"/>
        <v>18</v>
      </c>
    </row>
    <row r="137" spans="1:34" ht="30" customHeight="1">
      <c r="A137" s="6" t="s">
        <v>156</v>
      </c>
      <c r="B137" s="7" t="s">
        <v>37</v>
      </c>
      <c r="C137" s="8">
        <v>133</v>
      </c>
      <c r="D137" s="9">
        <f t="shared" si="20"/>
        <v>22</v>
      </c>
      <c r="E137" s="6">
        <v>21</v>
      </c>
      <c r="F137" s="10">
        <f t="shared" si="23"/>
        <v>34</v>
      </c>
      <c r="G137" s="6"/>
      <c r="H137" s="38">
        <v>1</v>
      </c>
      <c r="I137" s="10">
        <f t="shared" si="21"/>
        <v>35</v>
      </c>
      <c r="J137" s="11"/>
      <c r="K137" s="11"/>
      <c r="L137" s="11">
        <v>1</v>
      </c>
      <c r="M137" s="12" t="s">
        <v>164</v>
      </c>
      <c r="N137" s="11">
        <v>2</v>
      </c>
      <c r="O137" s="11">
        <v>1</v>
      </c>
      <c r="P137" s="11">
        <f t="shared" si="24"/>
        <v>38</v>
      </c>
      <c r="Q137" s="11">
        <v>4</v>
      </c>
      <c r="R137" s="11"/>
      <c r="S137" s="11"/>
      <c r="T137" s="11">
        <v>2</v>
      </c>
      <c r="U137" s="11">
        <v>1</v>
      </c>
      <c r="V137" s="8">
        <v>1</v>
      </c>
      <c r="W137" s="8"/>
      <c r="X137" s="11">
        <f t="shared" si="25"/>
        <v>8</v>
      </c>
      <c r="Y137" s="13">
        <v>1</v>
      </c>
      <c r="Z137" s="13">
        <v>1</v>
      </c>
      <c r="AA137" s="13"/>
      <c r="AB137" s="13">
        <v>1</v>
      </c>
      <c r="AC137" s="13"/>
      <c r="AD137" s="13">
        <f t="shared" si="22"/>
        <v>3</v>
      </c>
      <c r="AE137" s="11">
        <v>1</v>
      </c>
      <c r="AF137" s="11">
        <v>2</v>
      </c>
      <c r="AG137" s="11">
        <f t="shared" si="26"/>
        <v>52</v>
      </c>
    </row>
    <row r="138" spans="1:34" ht="29.25" customHeight="1">
      <c r="A138" s="6" t="s">
        <v>156</v>
      </c>
      <c r="B138" s="32" t="s">
        <v>14</v>
      </c>
      <c r="C138" s="33">
        <v>134</v>
      </c>
      <c r="D138" s="34">
        <f t="shared" si="20"/>
        <v>17</v>
      </c>
      <c r="E138" s="35">
        <v>16</v>
      </c>
      <c r="F138" s="36">
        <v>33</v>
      </c>
      <c r="G138" s="3"/>
      <c r="H138" s="38">
        <v>1</v>
      </c>
      <c r="I138" s="10">
        <f t="shared" si="21"/>
        <v>34</v>
      </c>
      <c r="J138" s="11"/>
      <c r="K138" s="11"/>
      <c r="L138" s="11">
        <v>1</v>
      </c>
      <c r="M138" s="12" t="s">
        <v>164</v>
      </c>
      <c r="N138" s="11">
        <v>2</v>
      </c>
      <c r="O138" s="11">
        <v>1</v>
      </c>
      <c r="P138" s="11">
        <f t="shared" si="24"/>
        <v>37</v>
      </c>
      <c r="Q138" s="15">
        <v>4</v>
      </c>
      <c r="R138" s="11"/>
      <c r="S138" s="11"/>
      <c r="T138" s="11">
        <v>2</v>
      </c>
      <c r="U138" s="11">
        <v>1</v>
      </c>
      <c r="V138" s="8">
        <v>1</v>
      </c>
      <c r="W138" s="8"/>
      <c r="X138" s="11">
        <f t="shared" si="25"/>
        <v>8</v>
      </c>
      <c r="Y138" s="13">
        <v>1</v>
      </c>
      <c r="Z138" s="13">
        <v>1</v>
      </c>
      <c r="AA138" s="13"/>
      <c r="AB138" s="13">
        <v>1</v>
      </c>
      <c r="AC138" s="13"/>
      <c r="AD138" s="13">
        <f t="shared" si="22"/>
        <v>3</v>
      </c>
      <c r="AE138" s="11">
        <v>1</v>
      </c>
      <c r="AF138" s="11">
        <v>0</v>
      </c>
      <c r="AG138" s="11">
        <f t="shared" si="26"/>
        <v>49</v>
      </c>
    </row>
    <row r="139" spans="1:34" ht="30" customHeight="1">
      <c r="A139" s="6" t="s">
        <v>156</v>
      </c>
      <c r="B139" s="7" t="s">
        <v>39</v>
      </c>
      <c r="C139" s="8">
        <v>135</v>
      </c>
      <c r="D139" s="9">
        <f t="shared" si="20"/>
        <v>24</v>
      </c>
      <c r="E139" s="14">
        <v>23</v>
      </c>
      <c r="F139" s="10">
        <f>ROUNDDOWN(E139*1.65,0)</f>
        <v>37</v>
      </c>
      <c r="G139" s="6"/>
      <c r="H139" s="38"/>
      <c r="I139" s="10">
        <f t="shared" si="21"/>
        <v>37</v>
      </c>
      <c r="J139" s="11"/>
      <c r="K139" s="11"/>
      <c r="L139" s="11">
        <v>1</v>
      </c>
      <c r="M139" s="12" t="s">
        <v>164</v>
      </c>
      <c r="N139" s="11">
        <v>2</v>
      </c>
      <c r="O139" s="11">
        <v>1</v>
      </c>
      <c r="P139" s="11">
        <f t="shared" si="24"/>
        <v>40</v>
      </c>
      <c r="Q139" s="11">
        <v>4</v>
      </c>
      <c r="R139" s="11"/>
      <c r="S139" s="11"/>
      <c r="T139" s="11"/>
      <c r="U139" s="11">
        <v>1</v>
      </c>
      <c r="V139" s="8">
        <v>1</v>
      </c>
      <c r="W139" s="8"/>
      <c r="X139" s="11">
        <f t="shared" si="25"/>
        <v>6</v>
      </c>
      <c r="Y139" s="13">
        <v>1</v>
      </c>
      <c r="Z139" s="13">
        <v>1</v>
      </c>
      <c r="AA139" s="13"/>
      <c r="AB139" s="13">
        <v>1</v>
      </c>
      <c r="AC139" s="13"/>
      <c r="AD139" s="13">
        <f t="shared" si="22"/>
        <v>3</v>
      </c>
      <c r="AE139" s="11">
        <v>1</v>
      </c>
      <c r="AF139" s="11">
        <v>2</v>
      </c>
      <c r="AG139" s="11">
        <f t="shared" si="26"/>
        <v>52</v>
      </c>
    </row>
    <row r="140" spans="1:34" ht="30" customHeight="1">
      <c r="A140" s="6" t="s">
        <v>178</v>
      </c>
      <c r="B140" s="7" t="s">
        <v>15</v>
      </c>
      <c r="C140" s="8">
        <v>136</v>
      </c>
      <c r="D140" s="9">
        <f t="shared" si="20"/>
        <v>23</v>
      </c>
      <c r="E140" s="14">
        <v>22</v>
      </c>
      <c r="F140" s="10">
        <f>ROUNDDOWN(E140*1.65,0)</f>
        <v>36</v>
      </c>
      <c r="G140" s="6"/>
      <c r="H140" s="38">
        <v>1</v>
      </c>
      <c r="I140" s="10">
        <f t="shared" si="21"/>
        <v>37</v>
      </c>
      <c r="J140" s="11"/>
      <c r="K140" s="11"/>
      <c r="L140" s="11">
        <v>1</v>
      </c>
      <c r="M140" s="12" t="s">
        <v>163</v>
      </c>
      <c r="N140" s="11">
        <v>2</v>
      </c>
      <c r="O140" s="11">
        <v>1</v>
      </c>
      <c r="P140" s="11">
        <f t="shared" si="24"/>
        <v>40</v>
      </c>
      <c r="Q140" s="11"/>
      <c r="R140" s="11"/>
      <c r="S140" s="11"/>
      <c r="T140" s="11"/>
      <c r="U140" s="11"/>
      <c r="V140" s="8"/>
      <c r="W140" s="8"/>
      <c r="X140" s="11">
        <f t="shared" si="25"/>
        <v>0</v>
      </c>
      <c r="Y140" s="13">
        <v>1</v>
      </c>
      <c r="Z140" s="13">
        <v>1</v>
      </c>
      <c r="AA140" s="13"/>
      <c r="AB140" s="13">
        <v>1</v>
      </c>
      <c r="AC140" s="13"/>
      <c r="AD140" s="13">
        <f t="shared" si="22"/>
        <v>3</v>
      </c>
      <c r="AE140" s="11">
        <v>1</v>
      </c>
      <c r="AF140" s="11">
        <v>0</v>
      </c>
      <c r="AG140" s="11">
        <f t="shared" si="26"/>
        <v>44</v>
      </c>
    </row>
    <row r="141" spans="1:34" ht="30" customHeight="1">
      <c r="A141" s="6" t="s">
        <v>178</v>
      </c>
      <c r="B141" s="7" t="s">
        <v>52</v>
      </c>
      <c r="C141" s="8">
        <v>137</v>
      </c>
      <c r="D141" s="9">
        <f t="shared" si="20"/>
        <v>14</v>
      </c>
      <c r="E141" s="6">
        <v>13</v>
      </c>
      <c r="F141" s="10">
        <f>ROUNDDOWN(E141*1.65,0)</f>
        <v>21</v>
      </c>
      <c r="G141" s="6"/>
      <c r="H141" s="38">
        <v>1</v>
      </c>
      <c r="I141" s="10">
        <f t="shared" si="21"/>
        <v>22</v>
      </c>
      <c r="J141" s="11"/>
      <c r="K141" s="11"/>
      <c r="L141" s="11">
        <v>1</v>
      </c>
      <c r="M141" s="12" t="s">
        <v>164</v>
      </c>
      <c r="N141" s="11">
        <v>2</v>
      </c>
      <c r="O141" s="11">
        <v>1</v>
      </c>
      <c r="P141" s="11">
        <f t="shared" si="24"/>
        <v>25</v>
      </c>
      <c r="Q141" s="11"/>
      <c r="R141" s="11"/>
      <c r="S141" s="11"/>
      <c r="T141" s="11"/>
      <c r="U141" s="11"/>
      <c r="V141" s="8"/>
      <c r="W141" s="8"/>
      <c r="X141" s="11">
        <f t="shared" si="25"/>
        <v>0</v>
      </c>
      <c r="Y141" s="13">
        <v>1</v>
      </c>
      <c r="Z141" s="13">
        <v>1</v>
      </c>
      <c r="AA141" s="13"/>
      <c r="AB141" s="13">
        <v>1</v>
      </c>
      <c r="AC141" s="13">
        <v>1</v>
      </c>
      <c r="AD141" s="13">
        <f t="shared" si="22"/>
        <v>4</v>
      </c>
      <c r="AE141" s="11">
        <v>1</v>
      </c>
      <c r="AF141" s="11">
        <v>1</v>
      </c>
      <c r="AG141" s="11">
        <f t="shared" si="26"/>
        <v>31</v>
      </c>
    </row>
    <row r="142" spans="1:34" ht="16.5" customHeight="1">
      <c r="A142" s="18"/>
      <c r="B142" s="19"/>
      <c r="C142" s="20" t="s">
        <v>195</v>
      </c>
      <c r="D142" s="21">
        <f t="shared" ref="D142:AG142" si="27">SUM(D4:D141)</f>
        <v>1342</v>
      </c>
      <c r="E142" s="21">
        <f t="shared" si="27"/>
        <v>1259</v>
      </c>
      <c r="F142" s="22">
        <f t="shared" si="27"/>
        <v>1974</v>
      </c>
      <c r="G142" s="22">
        <f t="shared" si="27"/>
        <v>106</v>
      </c>
      <c r="H142" s="40">
        <f t="shared" si="27"/>
        <v>99</v>
      </c>
      <c r="I142" s="23">
        <f t="shared" si="27"/>
        <v>2179</v>
      </c>
      <c r="J142" s="23">
        <f t="shared" si="27"/>
        <v>2</v>
      </c>
      <c r="K142" s="23">
        <f t="shared" si="27"/>
        <v>4</v>
      </c>
      <c r="L142" s="23">
        <f t="shared" si="27"/>
        <v>81</v>
      </c>
      <c r="M142" s="23">
        <f t="shared" si="27"/>
        <v>0</v>
      </c>
      <c r="N142" s="23">
        <f t="shared" si="27"/>
        <v>162</v>
      </c>
      <c r="O142" s="23">
        <f t="shared" si="27"/>
        <v>30</v>
      </c>
      <c r="P142" s="23">
        <f t="shared" si="27"/>
        <v>2375</v>
      </c>
      <c r="Q142" s="23">
        <f t="shared" si="27"/>
        <v>237</v>
      </c>
      <c r="R142" s="23">
        <f t="shared" si="27"/>
        <v>71</v>
      </c>
      <c r="S142" s="23">
        <f t="shared" si="27"/>
        <v>28</v>
      </c>
      <c r="T142" s="23">
        <f t="shared" si="27"/>
        <v>30</v>
      </c>
      <c r="U142" s="23">
        <f t="shared" si="27"/>
        <v>96</v>
      </c>
      <c r="V142" s="24">
        <f>SUM(V4:V141)</f>
        <v>57</v>
      </c>
      <c r="W142" s="24">
        <f>SUM(W4:W141)</f>
        <v>44</v>
      </c>
      <c r="X142" s="25">
        <f t="shared" si="25"/>
        <v>563</v>
      </c>
      <c r="Y142" s="23">
        <f t="shared" si="27"/>
        <v>69</v>
      </c>
      <c r="Z142" s="23">
        <f t="shared" si="27"/>
        <v>140</v>
      </c>
      <c r="AA142" s="23">
        <f t="shared" si="27"/>
        <v>4</v>
      </c>
      <c r="AB142" s="23">
        <f t="shared" si="27"/>
        <v>28</v>
      </c>
      <c r="AC142" s="23">
        <f t="shared" si="27"/>
        <v>21</v>
      </c>
      <c r="AD142" s="23">
        <f t="shared" si="27"/>
        <v>262</v>
      </c>
      <c r="AE142" s="23">
        <f t="shared" si="27"/>
        <v>136</v>
      </c>
      <c r="AF142" s="23">
        <f t="shared" si="27"/>
        <v>66</v>
      </c>
      <c r="AG142" s="26">
        <f t="shared" si="27"/>
        <v>3402</v>
      </c>
      <c r="AH142" s="1" t="s">
        <v>205</v>
      </c>
    </row>
    <row r="143" spans="1:34" ht="41.25" customHeight="1">
      <c r="A143" s="27"/>
      <c r="D143" s="45" t="s">
        <v>204</v>
      </c>
      <c r="E143" s="45"/>
      <c r="F143" s="45"/>
      <c r="G143" s="45"/>
      <c r="H143" s="45"/>
      <c r="I143" s="45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</row>
    <row r="144" spans="1:34" ht="16.5" customHeight="1">
      <c r="A144" s="27"/>
      <c r="D144" s="28"/>
      <c r="E144" s="29"/>
      <c r="F144" s="27" t="s">
        <v>202</v>
      </c>
      <c r="G144" s="27"/>
      <c r="H144" s="3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</row>
    <row r="145" spans="1:33" ht="16.5" customHeight="1">
      <c r="A145" s="27"/>
      <c r="D145" s="41"/>
      <c r="E145" s="42"/>
      <c r="F145" s="43" t="s">
        <v>203</v>
      </c>
      <c r="G145" s="43"/>
      <c r="H145" s="44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</row>
    <row r="146" spans="1:33" ht="16.5" customHeight="1">
      <c r="A146" s="27"/>
      <c r="E146" s="27"/>
      <c r="F146" s="27"/>
      <c r="G146" s="30"/>
      <c r="H146" s="30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</row>
    <row r="147" spans="1:33" ht="16.5" customHeight="1">
      <c r="A147" s="27"/>
      <c r="E147" s="27"/>
      <c r="F147" s="27"/>
      <c r="G147" s="30"/>
      <c r="H147" s="30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</row>
    <row r="148" spans="1:33" ht="16.5" customHeight="1">
      <c r="A148" s="27"/>
      <c r="C148" s="1"/>
      <c r="D148" s="1"/>
      <c r="E148" s="1"/>
      <c r="H148" s="30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</row>
    <row r="149" spans="1:33" ht="16.5" customHeight="1">
      <c r="A149" s="27"/>
      <c r="C149" s="1"/>
      <c r="D149" s="1"/>
      <c r="E149" s="1"/>
      <c r="H149" s="30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</row>
    <row r="150" spans="1:33" ht="16.5" customHeight="1">
      <c r="A150" s="27"/>
      <c r="E150" s="27"/>
      <c r="F150" s="27"/>
      <c r="G150" s="30"/>
      <c r="H150" s="30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</row>
    <row r="151" spans="1:33" ht="16.5" customHeight="1">
      <c r="A151" s="27"/>
      <c r="E151" s="27"/>
      <c r="F151" s="27"/>
      <c r="G151" s="30"/>
      <c r="H151" s="30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</row>
    <row r="152" spans="1:33" ht="16.5" customHeight="1">
      <c r="A152" s="27"/>
      <c r="E152" s="27"/>
      <c r="F152" s="27"/>
      <c r="G152" s="30"/>
      <c r="H152" s="30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</row>
    <row r="153" spans="1:33" ht="16.5" customHeight="1">
      <c r="A153" s="27"/>
      <c r="E153" s="27"/>
      <c r="F153" s="27"/>
      <c r="G153" s="30"/>
      <c r="H153" s="30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</row>
    <row r="154" spans="1:33" ht="16.5" customHeight="1">
      <c r="A154" s="27"/>
      <c r="E154" s="27"/>
      <c r="F154" s="27"/>
      <c r="G154" s="30"/>
      <c r="H154" s="30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</row>
    <row r="155" spans="1:33" ht="16.5" customHeight="1">
      <c r="A155" s="27"/>
      <c r="E155" s="27"/>
      <c r="F155" s="27"/>
      <c r="G155" s="30"/>
      <c r="H155" s="30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</row>
    <row r="156" spans="1:33" ht="16.5" customHeight="1">
      <c r="A156" s="27"/>
      <c r="E156" s="27"/>
      <c r="F156" s="27"/>
      <c r="G156" s="30"/>
      <c r="H156" s="30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</row>
    <row r="157" spans="1:33" ht="16.5" customHeight="1">
      <c r="A157" s="27"/>
      <c r="E157" s="27"/>
      <c r="F157" s="27"/>
      <c r="G157" s="30"/>
      <c r="H157" s="30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</row>
    <row r="158" spans="1:33" ht="16.5" customHeight="1">
      <c r="A158" s="27"/>
      <c r="E158" s="27"/>
      <c r="F158" s="27"/>
      <c r="G158" s="30"/>
      <c r="H158" s="30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</row>
    <row r="159" spans="1:33" ht="16.5" customHeight="1">
      <c r="A159" s="27"/>
      <c r="E159" s="27"/>
      <c r="F159" s="27"/>
      <c r="G159" s="30"/>
      <c r="H159" s="30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</row>
    <row r="160" spans="1:33" ht="16.5" customHeight="1">
      <c r="A160" s="27"/>
      <c r="E160" s="27"/>
      <c r="F160" s="27"/>
      <c r="G160" s="30"/>
      <c r="H160" s="30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</row>
    <row r="161" spans="1:33" ht="16.5" customHeight="1">
      <c r="A161" s="27"/>
      <c r="E161" s="27"/>
      <c r="F161" s="27"/>
      <c r="G161" s="30"/>
      <c r="H161" s="30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</row>
    <row r="162" spans="1:33" ht="16.5" customHeight="1">
      <c r="A162" s="27"/>
      <c r="E162" s="27"/>
      <c r="F162" s="27"/>
      <c r="G162" s="30"/>
      <c r="H162" s="30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</row>
    <row r="163" spans="1:33" ht="16.5" customHeight="1">
      <c r="A163" s="27"/>
      <c r="E163" s="27"/>
      <c r="F163" s="27"/>
      <c r="G163" s="30"/>
      <c r="H163" s="30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</row>
    <row r="164" spans="1:33" ht="16.5" customHeight="1">
      <c r="A164" s="27"/>
      <c r="E164" s="27"/>
      <c r="F164" s="27"/>
      <c r="G164" s="30"/>
      <c r="H164" s="30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</row>
    <row r="165" spans="1:33" ht="16.5" customHeight="1">
      <c r="A165" s="27"/>
      <c r="E165" s="27"/>
      <c r="F165" s="27"/>
      <c r="G165" s="30"/>
      <c r="H165" s="30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</row>
    <row r="166" spans="1:33" ht="16.5" customHeight="1">
      <c r="A166" s="27"/>
      <c r="E166" s="27"/>
      <c r="F166" s="27"/>
      <c r="G166" s="30"/>
      <c r="H166" s="30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</row>
    <row r="167" spans="1:33" ht="16.5" customHeight="1">
      <c r="A167" s="27"/>
      <c r="E167" s="27"/>
      <c r="F167" s="27"/>
      <c r="G167" s="30"/>
      <c r="H167" s="30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</row>
    <row r="168" spans="1:33" ht="16.5" customHeight="1">
      <c r="A168" s="27"/>
      <c r="E168" s="27"/>
      <c r="F168" s="27"/>
      <c r="G168" s="30"/>
      <c r="H168" s="30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</row>
    <row r="169" spans="1:33" ht="16.5" customHeight="1">
      <c r="A169" s="27"/>
      <c r="E169" s="27"/>
      <c r="F169" s="27"/>
      <c r="G169" s="30"/>
      <c r="H169" s="30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</row>
    <row r="170" spans="1:33" ht="16.5" customHeight="1">
      <c r="A170" s="27"/>
      <c r="E170" s="27"/>
      <c r="F170" s="27"/>
      <c r="G170" s="30"/>
      <c r="H170" s="30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</row>
    <row r="171" spans="1:33" ht="16.5" customHeight="1">
      <c r="A171" s="27"/>
      <c r="E171" s="27"/>
      <c r="F171" s="27"/>
      <c r="G171" s="30"/>
      <c r="H171" s="30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</row>
    <row r="172" spans="1:33" ht="16.5" customHeight="1">
      <c r="A172" s="27"/>
      <c r="E172" s="27"/>
      <c r="F172" s="27"/>
      <c r="G172" s="30"/>
      <c r="H172" s="30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</row>
    <row r="173" spans="1:33" ht="16.5" customHeight="1">
      <c r="A173" s="27"/>
      <c r="E173" s="27"/>
      <c r="F173" s="27"/>
      <c r="G173" s="30"/>
      <c r="H173" s="30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</row>
    <row r="174" spans="1:33" ht="16.5" customHeight="1">
      <c r="A174" s="27"/>
      <c r="E174" s="27"/>
      <c r="F174" s="27"/>
      <c r="G174" s="30"/>
      <c r="H174" s="30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</row>
    <row r="175" spans="1:33" ht="16.5" customHeight="1">
      <c r="A175" s="27"/>
      <c r="E175" s="27"/>
      <c r="F175" s="27"/>
      <c r="G175" s="30"/>
      <c r="H175" s="30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</row>
    <row r="176" spans="1:33" ht="16.5" customHeight="1">
      <c r="A176" s="27"/>
      <c r="E176" s="27"/>
      <c r="F176" s="27"/>
      <c r="G176" s="30"/>
      <c r="H176" s="30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</row>
    <row r="177" spans="1:33" ht="16.5" customHeight="1">
      <c r="A177" s="27"/>
      <c r="E177" s="27"/>
      <c r="F177" s="27"/>
      <c r="G177" s="30"/>
      <c r="H177" s="30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</row>
    <row r="178" spans="1:33" ht="16.5" customHeight="1">
      <c r="A178" s="27"/>
      <c r="E178" s="27"/>
      <c r="F178" s="27"/>
      <c r="G178" s="30"/>
      <c r="H178" s="30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</row>
    <row r="179" spans="1:33" ht="16.5" customHeight="1">
      <c r="A179" s="27"/>
      <c r="E179" s="27"/>
      <c r="F179" s="27"/>
      <c r="G179" s="30"/>
      <c r="H179" s="30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</row>
    <row r="180" spans="1:33" ht="16.5" customHeight="1">
      <c r="A180" s="27"/>
      <c r="E180" s="27"/>
      <c r="F180" s="27"/>
      <c r="G180" s="30"/>
      <c r="H180" s="30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</row>
    <row r="181" spans="1:33" ht="16.5" customHeight="1">
      <c r="A181" s="27"/>
      <c r="E181" s="27"/>
      <c r="F181" s="27"/>
      <c r="G181" s="30"/>
      <c r="H181" s="30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</row>
    <row r="182" spans="1:33" ht="16.5" customHeight="1">
      <c r="A182" s="27"/>
      <c r="E182" s="27"/>
      <c r="F182" s="27"/>
      <c r="G182" s="30"/>
      <c r="H182" s="30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</row>
    <row r="183" spans="1:33" ht="16.5" customHeight="1">
      <c r="A183" s="27"/>
      <c r="E183" s="27"/>
      <c r="F183" s="27"/>
      <c r="G183" s="30"/>
      <c r="H183" s="30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</row>
    <row r="184" spans="1:33" ht="16.5" customHeight="1">
      <c r="A184" s="27"/>
      <c r="E184" s="27"/>
      <c r="F184" s="27"/>
      <c r="G184" s="30"/>
      <c r="H184" s="30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</row>
    <row r="185" spans="1:33" ht="16.5" customHeight="1">
      <c r="A185" s="27"/>
      <c r="E185" s="27"/>
      <c r="F185" s="27"/>
      <c r="G185" s="30"/>
      <c r="H185" s="30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</row>
    <row r="186" spans="1:33" ht="16.5" customHeight="1">
      <c r="A186" s="27"/>
      <c r="E186" s="27"/>
      <c r="F186" s="27"/>
      <c r="G186" s="30"/>
      <c r="H186" s="30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</row>
    <row r="187" spans="1:33" ht="16.5" customHeight="1">
      <c r="A187" s="27"/>
      <c r="E187" s="27"/>
      <c r="F187" s="27"/>
      <c r="G187" s="30"/>
      <c r="H187" s="30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</row>
    <row r="188" spans="1:33" ht="16.5" customHeight="1">
      <c r="A188" s="27"/>
      <c r="E188" s="27"/>
      <c r="F188" s="27"/>
      <c r="G188" s="30"/>
      <c r="H188" s="30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</row>
    <row r="189" spans="1:33" ht="16.5" customHeight="1">
      <c r="A189" s="27"/>
      <c r="E189" s="27"/>
      <c r="F189" s="27"/>
      <c r="G189" s="30"/>
      <c r="H189" s="30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</row>
    <row r="190" spans="1:33" ht="16.5" customHeight="1">
      <c r="A190" s="27"/>
      <c r="E190" s="27"/>
      <c r="F190" s="27"/>
      <c r="G190" s="30"/>
      <c r="H190" s="30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</row>
    <row r="191" spans="1:33" ht="16.5" customHeight="1">
      <c r="A191" s="27"/>
      <c r="E191" s="27"/>
      <c r="F191" s="27"/>
      <c r="G191" s="30"/>
      <c r="H191" s="30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</row>
    <row r="192" spans="1:33" ht="16.5" customHeight="1">
      <c r="A192" s="27"/>
      <c r="E192" s="27"/>
      <c r="F192" s="27"/>
      <c r="G192" s="30"/>
      <c r="H192" s="30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</row>
    <row r="193" spans="1:33" ht="16.5" customHeight="1">
      <c r="A193" s="27"/>
      <c r="E193" s="27"/>
      <c r="F193" s="27"/>
      <c r="G193" s="30"/>
      <c r="H193" s="30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</row>
    <row r="194" spans="1:33" ht="16.5" customHeight="1">
      <c r="A194" s="27"/>
      <c r="E194" s="27"/>
      <c r="F194" s="27"/>
      <c r="G194" s="30"/>
      <c r="H194" s="30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</row>
    <row r="195" spans="1:33" ht="16.5" customHeight="1">
      <c r="A195" s="27"/>
      <c r="E195" s="27"/>
      <c r="F195" s="27"/>
      <c r="G195" s="30"/>
      <c r="H195" s="30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</row>
    <row r="196" spans="1:33" ht="16.5" customHeight="1">
      <c r="A196" s="27"/>
      <c r="E196" s="27"/>
      <c r="F196" s="27"/>
      <c r="G196" s="30"/>
      <c r="H196" s="30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</row>
    <row r="197" spans="1:33" ht="16.5" customHeight="1">
      <c r="A197" s="27"/>
      <c r="E197" s="27"/>
      <c r="F197" s="27"/>
      <c r="G197" s="30"/>
      <c r="H197" s="30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</row>
    <row r="198" spans="1:33" ht="16.5" customHeight="1">
      <c r="A198" s="27"/>
      <c r="E198" s="27"/>
      <c r="F198" s="27"/>
      <c r="G198" s="30"/>
      <c r="H198" s="30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</row>
    <row r="199" spans="1:33" ht="16.5" customHeight="1">
      <c r="A199" s="27"/>
      <c r="E199" s="27"/>
      <c r="F199" s="27"/>
      <c r="G199" s="30"/>
      <c r="H199" s="30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</row>
    <row r="200" spans="1:33" ht="16.5" customHeight="1">
      <c r="A200" s="27"/>
      <c r="E200" s="27"/>
      <c r="F200" s="27"/>
      <c r="G200" s="30"/>
      <c r="H200" s="30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</row>
    <row r="201" spans="1:33" ht="16.5" customHeight="1">
      <c r="A201" s="27"/>
      <c r="E201" s="27"/>
      <c r="F201" s="27"/>
      <c r="G201" s="30"/>
      <c r="H201" s="30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</row>
    <row r="202" spans="1:33" ht="16.5" customHeight="1">
      <c r="A202" s="27"/>
      <c r="E202" s="27"/>
      <c r="F202" s="27"/>
      <c r="G202" s="30"/>
      <c r="H202" s="30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</row>
    <row r="203" spans="1:33" ht="16.5" customHeight="1">
      <c r="A203" s="27"/>
      <c r="E203" s="27"/>
      <c r="F203" s="27"/>
      <c r="G203" s="30"/>
      <c r="H203" s="30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</row>
    <row r="204" spans="1:33" ht="16.5" customHeight="1">
      <c r="A204" s="27"/>
      <c r="E204" s="27"/>
      <c r="F204" s="27"/>
      <c r="G204" s="30"/>
      <c r="H204" s="30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</row>
    <row r="205" spans="1:33" ht="16.5" customHeight="1">
      <c r="A205" s="27"/>
      <c r="E205" s="27"/>
      <c r="F205" s="27"/>
      <c r="G205" s="30"/>
      <c r="H205" s="30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</row>
    <row r="206" spans="1:33" ht="16.5" customHeight="1">
      <c r="A206" s="27"/>
      <c r="E206" s="27"/>
      <c r="F206" s="27"/>
      <c r="G206" s="30"/>
      <c r="H206" s="30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</row>
    <row r="207" spans="1:33" ht="16.5" customHeight="1">
      <c r="A207" s="27"/>
      <c r="E207" s="27"/>
      <c r="F207" s="27"/>
      <c r="G207" s="30"/>
      <c r="H207" s="30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</row>
    <row r="208" spans="1:33" ht="16.5" customHeight="1">
      <c r="A208" s="27"/>
      <c r="E208" s="27"/>
      <c r="F208" s="27"/>
      <c r="G208" s="30"/>
      <c r="H208" s="30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</row>
    <row r="209" spans="1:33" ht="16.5" customHeight="1">
      <c r="A209" s="27"/>
      <c r="E209" s="27"/>
      <c r="F209" s="27"/>
      <c r="G209" s="30"/>
      <c r="H209" s="30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</row>
    <row r="210" spans="1:33" ht="16.5" customHeight="1">
      <c r="A210" s="27"/>
      <c r="E210" s="27"/>
      <c r="F210" s="27"/>
      <c r="G210" s="30"/>
      <c r="H210" s="30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</row>
    <row r="211" spans="1:33" ht="16.5" customHeight="1">
      <c r="A211" s="27"/>
      <c r="E211" s="27"/>
      <c r="F211" s="27"/>
      <c r="G211" s="30"/>
      <c r="H211" s="30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</row>
    <row r="212" spans="1:33" ht="16.5" customHeight="1">
      <c r="A212" s="27"/>
      <c r="E212" s="27"/>
      <c r="F212" s="27"/>
      <c r="G212" s="30"/>
      <c r="H212" s="30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</row>
    <row r="213" spans="1:33" ht="16.5" customHeight="1">
      <c r="A213" s="27"/>
      <c r="E213" s="27"/>
      <c r="F213" s="27"/>
      <c r="G213" s="30"/>
      <c r="H213" s="30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</row>
    <row r="214" spans="1:33" ht="16.5" customHeight="1">
      <c r="A214" s="27"/>
      <c r="E214" s="27"/>
      <c r="F214" s="27"/>
      <c r="G214" s="30"/>
      <c r="H214" s="30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</row>
    <row r="215" spans="1:33" ht="16.5" customHeight="1">
      <c r="A215" s="27"/>
      <c r="E215" s="27"/>
      <c r="F215" s="27"/>
      <c r="G215" s="30"/>
      <c r="H215" s="30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</row>
    <row r="216" spans="1:33" ht="16.5" customHeight="1">
      <c r="A216" s="27"/>
      <c r="E216" s="27"/>
      <c r="F216" s="27"/>
      <c r="G216" s="30"/>
      <c r="H216" s="30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</row>
    <row r="217" spans="1:33" ht="16.5" customHeight="1">
      <c r="A217" s="27"/>
      <c r="E217" s="27"/>
      <c r="F217" s="27"/>
      <c r="G217" s="30"/>
      <c r="H217" s="30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</row>
    <row r="218" spans="1:33" ht="16.5" customHeight="1">
      <c r="A218" s="27"/>
      <c r="E218" s="27"/>
      <c r="F218" s="27"/>
      <c r="G218" s="30"/>
      <c r="H218" s="30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</row>
    <row r="219" spans="1:33" ht="16.5" customHeight="1">
      <c r="A219" s="27"/>
      <c r="E219" s="27"/>
      <c r="F219" s="27"/>
      <c r="G219" s="30"/>
      <c r="H219" s="30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</row>
    <row r="220" spans="1:33" ht="16.5" customHeight="1">
      <c r="A220" s="27"/>
      <c r="E220" s="27"/>
      <c r="F220" s="27"/>
      <c r="G220" s="30"/>
      <c r="H220" s="30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</row>
    <row r="221" spans="1:33" ht="16.5" customHeight="1">
      <c r="A221" s="27"/>
      <c r="E221" s="27"/>
      <c r="F221" s="27"/>
      <c r="G221" s="30"/>
      <c r="H221" s="30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</row>
    <row r="222" spans="1:33" ht="16.5" customHeight="1">
      <c r="A222" s="27"/>
      <c r="E222" s="27"/>
      <c r="F222" s="27"/>
      <c r="G222" s="30"/>
      <c r="H222" s="30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</row>
    <row r="223" spans="1:33" ht="16.5" customHeight="1">
      <c r="A223" s="27"/>
      <c r="E223" s="27"/>
      <c r="F223" s="27"/>
      <c r="G223" s="30"/>
      <c r="H223" s="30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</row>
    <row r="224" spans="1:33" ht="16.5" customHeight="1">
      <c r="A224" s="27"/>
      <c r="E224" s="27"/>
      <c r="F224" s="27"/>
      <c r="G224" s="30"/>
      <c r="H224" s="30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</row>
    <row r="225" spans="1:33" ht="16.5" customHeight="1">
      <c r="A225" s="27"/>
      <c r="E225" s="27"/>
      <c r="F225" s="27"/>
      <c r="G225" s="30"/>
      <c r="H225" s="30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</row>
    <row r="226" spans="1:33" ht="16.5" customHeight="1">
      <c r="A226" s="27"/>
      <c r="E226" s="27"/>
      <c r="F226" s="27"/>
      <c r="G226" s="30"/>
      <c r="H226" s="30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</row>
    <row r="227" spans="1:33" ht="16.5" customHeight="1">
      <c r="A227" s="27"/>
      <c r="E227" s="27"/>
      <c r="F227" s="27"/>
      <c r="G227" s="30"/>
      <c r="H227" s="30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</row>
    <row r="228" spans="1:33" ht="16.5" customHeight="1">
      <c r="A228" s="27"/>
      <c r="E228" s="27"/>
      <c r="F228" s="27"/>
      <c r="G228" s="30"/>
      <c r="H228" s="30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</row>
    <row r="229" spans="1:33" ht="16.5" customHeight="1">
      <c r="A229" s="27"/>
      <c r="E229" s="27"/>
      <c r="F229" s="27"/>
      <c r="G229" s="30"/>
      <c r="H229" s="30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</row>
    <row r="230" spans="1:33" ht="16.5" customHeight="1">
      <c r="A230" s="27"/>
      <c r="E230" s="27"/>
      <c r="F230" s="27"/>
      <c r="G230" s="30"/>
      <c r="H230" s="30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</row>
    <row r="231" spans="1:33" ht="16.5" customHeight="1">
      <c r="A231" s="27"/>
      <c r="E231" s="27"/>
      <c r="F231" s="27"/>
      <c r="G231" s="30"/>
      <c r="H231" s="30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</row>
    <row r="232" spans="1:33" ht="16.5" customHeight="1">
      <c r="A232" s="27"/>
      <c r="E232" s="27"/>
      <c r="F232" s="27"/>
      <c r="G232" s="30"/>
      <c r="H232" s="30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</row>
    <row r="233" spans="1:33" ht="16.5" customHeight="1">
      <c r="A233" s="27"/>
      <c r="E233" s="27"/>
      <c r="F233" s="27"/>
      <c r="G233" s="30"/>
      <c r="H233" s="30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</row>
    <row r="234" spans="1:33" ht="16.5" customHeight="1">
      <c r="A234" s="27"/>
      <c r="E234" s="27"/>
      <c r="F234" s="27"/>
      <c r="G234" s="30"/>
      <c r="H234" s="30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</row>
    <row r="235" spans="1:33" ht="16.5" customHeight="1">
      <c r="A235" s="27"/>
      <c r="E235" s="27"/>
      <c r="F235" s="27"/>
      <c r="G235" s="30"/>
      <c r="H235" s="30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</row>
    <row r="236" spans="1:33" ht="16.5" customHeight="1">
      <c r="A236" s="27"/>
      <c r="E236" s="27"/>
      <c r="F236" s="27"/>
      <c r="G236" s="30"/>
      <c r="H236" s="30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</row>
    <row r="237" spans="1:33" ht="16.5" customHeight="1">
      <c r="A237" s="27"/>
      <c r="E237" s="27"/>
      <c r="F237" s="27"/>
      <c r="G237" s="30"/>
      <c r="H237" s="30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</row>
    <row r="238" spans="1:33" ht="16.5" customHeight="1">
      <c r="A238" s="27"/>
      <c r="E238" s="27"/>
      <c r="F238" s="27"/>
      <c r="G238" s="30"/>
      <c r="H238" s="30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</row>
    <row r="239" spans="1:33" ht="16.5" customHeight="1">
      <c r="A239" s="27"/>
      <c r="E239" s="27"/>
      <c r="F239" s="27"/>
      <c r="G239" s="30"/>
      <c r="H239" s="30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</row>
    <row r="240" spans="1:33" ht="16.5" customHeight="1">
      <c r="A240" s="27"/>
      <c r="E240" s="27"/>
      <c r="F240" s="27"/>
      <c r="G240" s="30"/>
      <c r="H240" s="30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</row>
    <row r="241" spans="1:33" ht="16.5" customHeight="1">
      <c r="A241" s="27"/>
      <c r="E241" s="27"/>
      <c r="F241" s="27"/>
      <c r="G241" s="30"/>
      <c r="H241" s="30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</row>
    <row r="242" spans="1:33" ht="16.5" customHeight="1">
      <c r="A242" s="27"/>
      <c r="E242" s="27"/>
      <c r="F242" s="27"/>
      <c r="G242" s="30"/>
      <c r="H242" s="30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</row>
    <row r="243" spans="1:33" ht="16.5" customHeight="1">
      <c r="A243" s="27"/>
      <c r="E243" s="27"/>
      <c r="F243" s="27"/>
      <c r="G243" s="30"/>
      <c r="H243" s="30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</row>
    <row r="244" spans="1:33" ht="16.5" customHeight="1">
      <c r="A244" s="27"/>
      <c r="E244" s="27"/>
      <c r="F244" s="27"/>
      <c r="G244" s="30"/>
      <c r="H244" s="30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</row>
    <row r="245" spans="1:33" ht="16.5" customHeight="1">
      <c r="A245" s="27"/>
      <c r="E245" s="27"/>
      <c r="F245" s="27"/>
      <c r="G245" s="30"/>
      <c r="H245" s="30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</row>
    <row r="246" spans="1:33" ht="16.5" customHeight="1">
      <c r="A246" s="27"/>
      <c r="E246" s="27"/>
      <c r="F246" s="27"/>
      <c r="G246" s="30"/>
      <c r="H246" s="30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</row>
    <row r="247" spans="1:33" ht="16.5" customHeight="1">
      <c r="A247" s="27"/>
      <c r="E247" s="27"/>
      <c r="F247" s="27"/>
      <c r="G247" s="30"/>
      <c r="H247" s="30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</row>
    <row r="248" spans="1:33" ht="16.5" customHeight="1">
      <c r="A248" s="27"/>
      <c r="E248" s="27"/>
      <c r="F248" s="27"/>
      <c r="G248" s="30"/>
      <c r="H248" s="30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</row>
    <row r="249" spans="1:33" ht="16.5" customHeight="1">
      <c r="A249" s="27"/>
      <c r="E249" s="27"/>
      <c r="F249" s="27"/>
      <c r="G249" s="30"/>
      <c r="H249" s="30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</row>
    <row r="250" spans="1:33" ht="16.5" customHeight="1">
      <c r="A250" s="27"/>
      <c r="E250" s="27"/>
      <c r="F250" s="27"/>
      <c r="G250" s="30"/>
      <c r="H250" s="30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</row>
    <row r="251" spans="1:33" ht="16.5" customHeight="1">
      <c r="A251" s="27"/>
      <c r="E251" s="27"/>
      <c r="F251" s="27"/>
      <c r="G251" s="30"/>
      <c r="H251" s="30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</row>
    <row r="252" spans="1:33" ht="16.5" customHeight="1">
      <c r="A252" s="27"/>
      <c r="E252" s="27"/>
      <c r="F252" s="27"/>
      <c r="G252" s="30"/>
      <c r="H252" s="30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</row>
    <row r="253" spans="1:33" ht="16.5" customHeight="1">
      <c r="A253" s="27"/>
      <c r="E253" s="27"/>
      <c r="F253" s="27"/>
      <c r="G253" s="30"/>
      <c r="H253" s="30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</row>
    <row r="254" spans="1:33" ht="16.5" customHeight="1">
      <c r="A254" s="27"/>
      <c r="E254" s="27"/>
      <c r="F254" s="27"/>
      <c r="G254" s="30"/>
      <c r="H254" s="30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</row>
    <row r="255" spans="1:33" ht="16.5" customHeight="1">
      <c r="A255" s="27"/>
      <c r="E255" s="27"/>
      <c r="F255" s="27"/>
      <c r="G255" s="30"/>
      <c r="H255" s="30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</row>
    <row r="256" spans="1:33" ht="16.5" customHeight="1">
      <c r="A256" s="27"/>
      <c r="E256" s="27"/>
      <c r="F256" s="27"/>
      <c r="G256" s="30"/>
      <c r="H256" s="30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</row>
    <row r="257" spans="1:33" ht="16.5" customHeight="1">
      <c r="A257" s="27"/>
      <c r="E257" s="27"/>
      <c r="F257" s="27"/>
      <c r="G257" s="30"/>
      <c r="H257" s="30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</row>
    <row r="258" spans="1:33" ht="16.5" customHeight="1">
      <c r="A258" s="27"/>
      <c r="E258" s="27"/>
      <c r="F258" s="27"/>
      <c r="G258" s="30"/>
      <c r="H258" s="30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</row>
    <row r="259" spans="1:33" ht="16.5" customHeight="1">
      <c r="A259" s="27"/>
      <c r="E259" s="27"/>
      <c r="F259" s="27"/>
      <c r="G259" s="30"/>
      <c r="H259" s="30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</row>
    <row r="260" spans="1:33" ht="16.5" customHeight="1">
      <c r="A260" s="27"/>
      <c r="E260" s="27"/>
      <c r="F260" s="27"/>
      <c r="G260" s="30"/>
      <c r="H260" s="30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</row>
    <row r="261" spans="1:33" ht="16.5" customHeight="1">
      <c r="A261" s="27"/>
      <c r="E261" s="27"/>
      <c r="F261" s="27"/>
      <c r="G261" s="30"/>
      <c r="H261" s="30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</row>
    <row r="262" spans="1:33" ht="16.5" customHeight="1">
      <c r="A262" s="27"/>
      <c r="E262" s="27"/>
      <c r="F262" s="27"/>
      <c r="G262" s="30"/>
      <c r="H262" s="30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</row>
    <row r="263" spans="1:33" ht="16.5" customHeight="1">
      <c r="A263" s="27"/>
      <c r="E263" s="27"/>
      <c r="F263" s="27"/>
      <c r="G263" s="30"/>
      <c r="H263" s="30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</row>
    <row r="264" spans="1:33" ht="16.5" customHeight="1">
      <c r="A264" s="27"/>
      <c r="E264" s="27"/>
      <c r="F264" s="27"/>
      <c r="G264" s="30"/>
      <c r="H264" s="30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</row>
    <row r="265" spans="1:33" ht="16.5" customHeight="1">
      <c r="A265" s="27"/>
      <c r="E265" s="27"/>
      <c r="F265" s="27"/>
      <c r="G265" s="30"/>
      <c r="H265" s="30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</row>
    <row r="266" spans="1:33" ht="16.5" customHeight="1">
      <c r="A266" s="27"/>
      <c r="E266" s="27"/>
      <c r="F266" s="27"/>
      <c r="G266" s="30"/>
      <c r="H266" s="30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</row>
    <row r="267" spans="1:33" ht="16.5" customHeight="1">
      <c r="A267" s="27"/>
      <c r="E267" s="27"/>
      <c r="F267" s="27"/>
      <c r="G267" s="30"/>
      <c r="H267" s="30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</row>
    <row r="268" spans="1:33" ht="16.5" customHeight="1">
      <c r="A268" s="27"/>
      <c r="E268" s="27"/>
      <c r="F268" s="27"/>
      <c r="G268" s="30"/>
      <c r="H268" s="30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</row>
    <row r="269" spans="1:33" ht="16.5" customHeight="1">
      <c r="A269" s="27"/>
      <c r="E269" s="27"/>
      <c r="F269" s="27"/>
      <c r="G269" s="30"/>
      <c r="H269" s="30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</row>
    <row r="270" spans="1:33" ht="16.5" customHeight="1">
      <c r="A270" s="27"/>
      <c r="E270" s="27"/>
      <c r="F270" s="27"/>
      <c r="G270" s="30"/>
      <c r="H270" s="30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</row>
    <row r="271" spans="1:33" ht="16.5" customHeight="1">
      <c r="A271" s="27"/>
      <c r="E271" s="27"/>
      <c r="F271" s="27"/>
      <c r="G271" s="30"/>
      <c r="H271" s="30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</row>
    <row r="272" spans="1:33" ht="16.5" customHeight="1">
      <c r="A272" s="27"/>
      <c r="E272" s="27"/>
      <c r="F272" s="27"/>
      <c r="G272" s="30"/>
      <c r="H272" s="30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</row>
    <row r="273" spans="1:33" ht="16.5" customHeight="1">
      <c r="A273" s="27"/>
      <c r="E273" s="27"/>
      <c r="F273" s="27"/>
      <c r="G273" s="30"/>
      <c r="H273" s="30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</row>
    <row r="274" spans="1:33" ht="16.5" customHeight="1">
      <c r="A274" s="27"/>
      <c r="E274" s="27"/>
      <c r="F274" s="27"/>
      <c r="G274" s="30"/>
      <c r="H274" s="30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</row>
    <row r="275" spans="1:33" ht="16.5" customHeight="1">
      <c r="A275" s="27"/>
      <c r="E275" s="27"/>
      <c r="F275" s="27"/>
      <c r="G275" s="30"/>
      <c r="H275" s="30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</row>
    <row r="276" spans="1:33" ht="16.5" customHeight="1">
      <c r="A276" s="27"/>
      <c r="E276" s="27"/>
      <c r="F276" s="27"/>
      <c r="G276" s="30"/>
      <c r="H276" s="30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</row>
    <row r="277" spans="1:33" ht="16.5" customHeight="1">
      <c r="A277" s="27"/>
      <c r="E277" s="27"/>
      <c r="F277" s="27"/>
      <c r="G277" s="30"/>
      <c r="H277" s="30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</row>
    <row r="278" spans="1:33" ht="16.5" customHeight="1">
      <c r="A278" s="27"/>
      <c r="E278" s="27"/>
      <c r="F278" s="27"/>
      <c r="G278" s="30"/>
      <c r="H278" s="30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</row>
    <row r="279" spans="1:33" ht="16.5" customHeight="1">
      <c r="A279" s="27"/>
      <c r="E279" s="27"/>
      <c r="F279" s="27"/>
      <c r="G279" s="30"/>
      <c r="H279" s="30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</row>
    <row r="280" spans="1:33" ht="16.5" customHeight="1">
      <c r="A280" s="27"/>
      <c r="E280" s="27"/>
      <c r="F280" s="27"/>
      <c r="G280" s="30"/>
      <c r="H280" s="30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</row>
    <row r="281" spans="1:33" ht="16.5" customHeight="1">
      <c r="A281" s="27"/>
      <c r="E281" s="27"/>
      <c r="F281" s="27"/>
      <c r="G281" s="30"/>
      <c r="H281" s="30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</row>
    <row r="282" spans="1:33" ht="16.5" customHeight="1">
      <c r="A282" s="27"/>
      <c r="E282" s="27"/>
      <c r="F282" s="27"/>
      <c r="G282" s="30"/>
      <c r="H282" s="30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</row>
    <row r="283" spans="1:33" ht="16.5" customHeight="1">
      <c r="A283" s="27"/>
      <c r="E283" s="27"/>
      <c r="F283" s="27"/>
      <c r="G283" s="30"/>
      <c r="H283" s="30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</row>
    <row r="284" spans="1:33" ht="16.5" customHeight="1">
      <c r="A284" s="27"/>
      <c r="E284" s="27"/>
      <c r="F284" s="27"/>
      <c r="G284" s="30"/>
      <c r="H284" s="30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</row>
    <row r="285" spans="1:33" ht="16.5" customHeight="1">
      <c r="A285" s="27"/>
      <c r="E285" s="27"/>
      <c r="F285" s="27"/>
      <c r="G285" s="30"/>
      <c r="H285" s="30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</row>
    <row r="286" spans="1:33" ht="16.5" customHeight="1">
      <c r="A286" s="27"/>
      <c r="E286" s="27"/>
      <c r="F286" s="27"/>
      <c r="G286" s="30"/>
      <c r="H286" s="30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</row>
    <row r="287" spans="1:33" ht="16.5" customHeight="1">
      <c r="A287" s="27"/>
      <c r="E287" s="27"/>
      <c r="F287" s="27"/>
      <c r="G287" s="30"/>
      <c r="H287" s="30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</row>
    <row r="288" spans="1:33" ht="16.5" customHeight="1">
      <c r="A288" s="27"/>
      <c r="E288" s="27"/>
      <c r="F288" s="27"/>
      <c r="G288" s="30"/>
      <c r="H288" s="30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</row>
    <row r="289" spans="1:33" ht="16.5" customHeight="1">
      <c r="A289" s="27"/>
      <c r="E289" s="27"/>
      <c r="F289" s="27"/>
      <c r="G289" s="30"/>
      <c r="H289" s="30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</row>
    <row r="290" spans="1:33" ht="16.5" customHeight="1">
      <c r="A290" s="27"/>
      <c r="E290" s="27"/>
      <c r="F290" s="27"/>
      <c r="G290" s="30"/>
      <c r="H290" s="30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</row>
    <row r="291" spans="1:33" ht="16.5" customHeight="1">
      <c r="A291" s="27"/>
      <c r="E291" s="27"/>
      <c r="F291" s="27"/>
      <c r="G291" s="30"/>
      <c r="H291" s="30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</row>
    <row r="292" spans="1:33" ht="16.5" customHeight="1">
      <c r="A292" s="27"/>
      <c r="E292" s="27"/>
      <c r="F292" s="27"/>
      <c r="G292" s="30"/>
      <c r="H292" s="30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</row>
    <row r="293" spans="1:33" ht="16.5" customHeight="1">
      <c r="A293" s="27"/>
      <c r="E293" s="27"/>
      <c r="F293" s="27"/>
      <c r="G293" s="30"/>
      <c r="H293" s="30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</row>
    <row r="294" spans="1:33" ht="16.5" customHeight="1">
      <c r="A294" s="27"/>
      <c r="E294" s="27"/>
      <c r="F294" s="27"/>
      <c r="G294" s="30"/>
      <c r="H294" s="30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</row>
    <row r="295" spans="1:33" ht="16.5" customHeight="1">
      <c r="A295" s="27"/>
      <c r="E295" s="27"/>
      <c r="F295" s="27"/>
      <c r="G295" s="30"/>
      <c r="H295" s="30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</row>
    <row r="296" spans="1:33" ht="16.5" customHeight="1">
      <c r="A296" s="27"/>
      <c r="E296" s="27"/>
      <c r="F296" s="27"/>
      <c r="G296" s="30"/>
      <c r="H296" s="30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</row>
    <row r="297" spans="1:33" ht="16.5" customHeight="1">
      <c r="A297" s="27"/>
      <c r="E297" s="27"/>
      <c r="F297" s="27"/>
      <c r="G297" s="30"/>
      <c r="H297" s="30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</row>
    <row r="298" spans="1:33" ht="16.5" customHeight="1">
      <c r="A298" s="27"/>
      <c r="E298" s="27"/>
      <c r="F298" s="27"/>
      <c r="G298" s="30"/>
      <c r="H298" s="30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</row>
    <row r="299" spans="1:33" ht="16.5" customHeight="1">
      <c r="A299" s="27"/>
      <c r="E299" s="27"/>
      <c r="F299" s="27"/>
      <c r="G299" s="30"/>
      <c r="H299" s="30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</row>
    <row r="300" spans="1:33" ht="16.5" customHeight="1">
      <c r="A300" s="27"/>
      <c r="E300" s="27"/>
      <c r="F300" s="27"/>
      <c r="G300" s="30"/>
      <c r="H300" s="30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</row>
    <row r="301" spans="1:33" ht="16.5" customHeight="1">
      <c r="A301" s="27"/>
      <c r="E301" s="27"/>
      <c r="F301" s="27"/>
      <c r="G301" s="30"/>
      <c r="H301" s="30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</row>
    <row r="302" spans="1:33" ht="16.5" customHeight="1">
      <c r="A302" s="27"/>
      <c r="E302" s="27"/>
      <c r="F302" s="27"/>
      <c r="G302" s="30"/>
      <c r="H302" s="30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</row>
    <row r="303" spans="1:33" ht="16.5" customHeight="1">
      <c r="A303" s="27"/>
      <c r="E303" s="27"/>
      <c r="F303" s="27"/>
      <c r="G303" s="30"/>
      <c r="H303" s="30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</row>
    <row r="304" spans="1:33" ht="16.5" customHeight="1">
      <c r="A304" s="27"/>
      <c r="E304" s="27"/>
      <c r="F304" s="27"/>
      <c r="G304" s="30"/>
      <c r="H304" s="30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</row>
    <row r="305" spans="1:33" ht="16.5" customHeight="1">
      <c r="A305" s="27"/>
      <c r="E305" s="27"/>
      <c r="F305" s="27"/>
      <c r="G305" s="30"/>
      <c r="H305" s="30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</row>
    <row r="306" spans="1:33" ht="16.5" customHeight="1">
      <c r="A306" s="27"/>
      <c r="E306" s="27"/>
      <c r="F306" s="27"/>
      <c r="G306" s="30"/>
      <c r="H306" s="30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</row>
    <row r="307" spans="1:33" ht="16.5" customHeight="1">
      <c r="A307" s="27"/>
      <c r="E307" s="27"/>
      <c r="F307" s="27"/>
      <c r="G307" s="30"/>
      <c r="H307" s="30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</row>
    <row r="308" spans="1:33" ht="16.5" customHeight="1">
      <c r="A308" s="27"/>
      <c r="E308" s="27"/>
      <c r="F308" s="27"/>
      <c r="G308" s="30"/>
      <c r="H308" s="30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</row>
    <row r="309" spans="1:33" ht="16.5" customHeight="1">
      <c r="A309" s="27"/>
      <c r="E309" s="27"/>
      <c r="F309" s="27"/>
      <c r="G309" s="30"/>
      <c r="H309" s="30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</row>
    <row r="310" spans="1:33" ht="16.5" customHeight="1">
      <c r="A310" s="27"/>
      <c r="E310" s="27"/>
      <c r="F310" s="27"/>
      <c r="G310" s="30"/>
      <c r="H310" s="30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</row>
    <row r="311" spans="1:33" ht="16.5" customHeight="1">
      <c r="A311" s="27"/>
      <c r="E311" s="27"/>
      <c r="F311" s="27"/>
      <c r="G311" s="30"/>
      <c r="H311" s="30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</row>
    <row r="312" spans="1:33" ht="16.5" customHeight="1">
      <c r="A312" s="27"/>
      <c r="E312" s="27"/>
      <c r="F312" s="27"/>
      <c r="G312" s="30"/>
      <c r="H312" s="30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</row>
    <row r="313" spans="1:33" ht="16.5" customHeight="1">
      <c r="A313" s="27"/>
      <c r="E313" s="27"/>
      <c r="F313" s="27"/>
      <c r="G313" s="30"/>
      <c r="H313" s="30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</row>
    <row r="314" spans="1:33" ht="16.5" customHeight="1">
      <c r="A314" s="27"/>
      <c r="E314" s="27"/>
      <c r="F314" s="27"/>
      <c r="G314" s="30"/>
      <c r="H314" s="30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</row>
    <row r="315" spans="1:33" ht="16.5" customHeight="1">
      <c r="A315" s="27"/>
      <c r="E315" s="27"/>
      <c r="F315" s="27"/>
      <c r="G315" s="30"/>
      <c r="H315" s="30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</row>
    <row r="316" spans="1:33" ht="16.5" customHeight="1">
      <c r="A316" s="27"/>
      <c r="E316" s="27"/>
      <c r="F316" s="27"/>
      <c r="G316" s="30"/>
      <c r="H316" s="30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</row>
    <row r="317" spans="1:33" ht="16.5" customHeight="1">
      <c r="A317" s="27"/>
      <c r="E317" s="27"/>
      <c r="F317" s="27"/>
      <c r="G317" s="30"/>
      <c r="H317" s="30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</row>
    <row r="318" spans="1:33" ht="16.5" customHeight="1">
      <c r="A318" s="27"/>
      <c r="E318" s="27"/>
      <c r="F318" s="27"/>
      <c r="G318" s="30"/>
      <c r="H318" s="30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</row>
    <row r="319" spans="1:33" ht="16.5" customHeight="1">
      <c r="A319" s="27"/>
      <c r="E319" s="27"/>
      <c r="F319" s="27"/>
      <c r="G319" s="30"/>
      <c r="H319" s="30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</row>
    <row r="320" spans="1:33" ht="16.5" customHeight="1">
      <c r="A320" s="27"/>
      <c r="E320" s="27"/>
      <c r="F320" s="27"/>
      <c r="G320" s="30"/>
      <c r="H320" s="30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spans="1:33" ht="16.5" customHeight="1">
      <c r="A321" s="27"/>
      <c r="E321" s="27"/>
      <c r="F321" s="27"/>
      <c r="G321" s="30"/>
      <c r="H321" s="30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spans="1:33" ht="16.5" customHeight="1">
      <c r="A322" s="27"/>
      <c r="E322" s="27"/>
      <c r="F322" s="27"/>
      <c r="G322" s="30"/>
      <c r="H322" s="30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spans="1:33" ht="16.5" customHeight="1">
      <c r="A323" s="27"/>
      <c r="E323" s="27"/>
      <c r="F323" s="27"/>
      <c r="G323" s="30"/>
      <c r="H323" s="30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</row>
    <row r="324" spans="1:33" ht="16.5" customHeight="1">
      <c r="A324" s="27"/>
      <c r="E324" s="27"/>
      <c r="F324" s="27"/>
      <c r="G324" s="30"/>
      <c r="H324" s="30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</row>
    <row r="325" spans="1:33" ht="16.5" customHeight="1">
      <c r="A325" s="27"/>
      <c r="E325" s="27"/>
      <c r="F325" s="27"/>
      <c r="G325" s="30"/>
      <c r="H325" s="30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</row>
    <row r="326" spans="1:33" ht="16.5" customHeight="1">
      <c r="A326" s="27"/>
      <c r="E326" s="27"/>
      <c r="F326" s="27"/>
      <c r="G326" s="30"/>
      <c r="H326" s="30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</row>
    <row r="327" spans="1:33" ht="16.5" customHeight="1">
      <c r="A327" s="27"/>
      <c r="E327" s="27"/>
      <c r="F327" s="27"/>
      <c r="G327" s="30"/>
      <c r="H327" s="30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</row>
    <row r="328" spans="1:33" ht="16.5" customHeight="1">
      <c r="A328" s="27"/>
      <c r="E328" s="27"/>
      <c r="F328" s="27"/>
      <c r="G328" s="30"/>
      <c r="H328" s="30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</row>
    <row r="329" spans="1:33" ht="16.5" customHeight="1">
      <c r="A329" s="27"/>
      <c r="E329" s="27"/>
      <c r="F329" s="27"/>
      <c r="G329" s="30"/>
      <c r="H329" s="30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</row>
    <row r="330" spans="1:33" ht="16.5" customHeight="1">
      <c r="A330" s="27"/>
      <c r="E330" s="27"/>
      <c r="F330" s="27"/>
      <c r="G330" s="30"/>
      <c r="H330" s="30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</row>
    <row r="331" spans="1:33" ht="16.5" customHeight="1">
      <c r="A331" s="27"/>
      <c r="E331" s="27"/>
      <c r="F331" s="27"/>
      <c r="G331" s="30"/>
      <c r="H331" s="30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</row>
    <row r="332" spans="1:33" ht="16.5" customHeight="1">
      <c r="A332" s="27"/>
      <c r="E332" s="27"/>
      <c r="F332" s="27"/>
      <c r="G332" s="30"/>
      <c r="H332" s="30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</row>
    <row r="333" spans="1:33" ht="16.5" customHeight="1">
      <c r="A333" s="27"/>
      <c r="E333" s="27"/>
      <c r="F333" s="27"/>
      <c r="G333" s="30"/>
      <c r="H333" s="30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</row>
    <row r="334" spans="1:33" ht="16.5" customHeight="1">
      <c r="A334" s="27"/>
      <c r="E334" s="27"/>
      <c r="F334" s="27"/>
      <c r="G334" s="30"/>
      <c r="H334" s="30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</row>
    <row r="335" spans="1:33" ht="16.5" customHeight="1">
      <c r="A335" s="27"/>
      <c r="E335" s="27"/>
      <c r="F335" s="27"/>
      <c r="G335" s="30"/>
      <c r="H335" s="30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</row>
    <row r="336" spans="1:33" ht="16.5" customHeight="1">
      <c r="A336" s="27"/>
      <c r="E336" s="27"/>
      <c r="F336" s="27"/>
      <c r="G336" s="30"/>
      <c r="H336" s="30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</row>
    <row r="337" spans="1:33" ht="16.5" customHeight="1">
      <c r="A337" s="27"/>
      <c r="E337" s="27"/>
      <c r="F337" s="27"/>
      <c r="G337" s="30"/>
      <c r="H337" s="30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</row>
    <row r="338" spans="1:33" ht="16.5" customHeight="1">
      <c r="A338" s="27"/>
      <c r="E338" s="27"/>
      <c r="F338" s="27"/>
      <c r="G338" s="30"/>
      <c r="H338" s="30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</row>
    <row r="339" spans="1:33" ht="16.5" customHeight="1">
      <c r="A339" s="27"/>
      <c r="E339" s="27"/>
      <c r="F339" s="27"/>
      <c r="G339" s="30"/>
      <c r="H339" s="30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</row>
    <row r="340" spans="1:33" ht="16.5" customHeight="1">
      <c r="A340" s="27"/>
      <c r="E340" s="27"/>
      <c r="F340" s="27"/>
      <c r="G340" s="30"/>
      <c r="H340" s="30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</row>
    <row r="341" spans="1:33" ht="16.5" customHeight="1">
      <c r="A341" s="27"/>
      <c r="E341" s="27"/>
      <c r="F341" s="27"/>
      <c r="G341" s="30"/>
      <c r="H341" s="30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</row>
    <row r="342" spans="1:33" ht="16.5" customHeight="1">
      <c r="A342" s="27"/>
      <c r="E342" s="27"/>
      <c r="F342" s="27"/>
      <c r="G342" s="30"/>
      <c r="H342" s="30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</row>
    <row r="343" spans="1:33" ht="16.5" customHeight="1">
      <c r="A343" s="27"/>
      <c r="E343" s="27"/>
      <c r="F343" s="27"/>
      <c r="G343" s="30"/>
      <c r="H343" s="30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</row>
    <row r="344" spans="1:33" ht="16.5" customHeight="1">
      <c r="A344" s="27"/>
      <c r="E344" s="27"/>
      <c r="F344" s="27"/>
      <c r="G344" s="30"/>
      <c r="H344" s="30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</row>
    <row r="345" spans="1:33" ht="16.5" customHeight="1">
      <c r="A345" s="27"/>
      <c r="E345" s="27"/>
      <c r="F345" s="27"/>
      <c r="G345" s="30"/>
      <c r="H345" s="30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</row>
    <row r="346" spans="1:33" ht="16.5" customHeight="1">
      <c r="A346" s="27"/>
      <c r="E346" s="27"/>
      <c r="F346" s="27"/>
      <c r="G346" s="30"/>
      <c r="H346" s="30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</row>
    <row r="347" spans="1:33" ht="16.5" customHeight="1">
      <c r="A347" s="27"/>
      <c r="E347" s="27"/>
      <c r="F347" s="27"/>
      <c r="G347" s="30"/>
      <c r="H347" s="30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</row>
    <row r="348" spans="1:33" ht="16.5" customHeight="1">
      <c r="A348" s="27"/>
      <c r="E348" s="27"/>
      <c r="F348" s="27"/>
      <c r="G348" s="30"/>
      <c r="H348" s="30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</row>
    <row r="349" spans="1:33" ht="16.5" customHeight="1">
      <c r="A349" s="27"/>
      <c r="E349" s="27"/>
      <c r="F349" s="27"/>
      <c r="G349" s="30"/>
      <c r="H349" s="30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</row>
    <row r="350" spans="1:33" ht="16.5" customHeight="1">
      <c r="A350" s="27"/>
      <c r="E350" s="27"/>
      <c r="F350" s="27"/>
      <c r="G350" s="30"/>
      <c r="H350" s="30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</row>
    <row r="351" spans="1:33" ht="16.5" customHeight="1">
      <c r="A351" s="27"/>
      <c r="E351" s="27"/>
      <c r="F351" s="27"/>
      <c r="G351" s="30"/>
      <c r="H351" s="30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</row>
    <row r="352" spans="1:33" ht="16.5" customHeight="1">
      <c r="A352" s="27"/>
      <c r="E352" s="27"/>
      <c r="F352" s="27"/>
      <c r="G352" s="30"/>
      <c r="H352" s="30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</row>
    <row r="353" spans="1:33" ht="16.5" customHeight="1">
      <c r="A353" s="27"/>
      <c r="E353" s="27"/>
      <c r="F353" s="27"/>
      <c r="G353" s="30"/>
      <c r="H353" s="30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</row>
    <row r="354" spans="1:33" ht="16.5" customHeight="1">
      <c r="A354" s="27"/>
      <c r="E354" s="27"/>
      <c r="F354" s="27"/>
      <c r="G354" s="30"/>
      <c r="H354" s="30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</row>
    <row r="355" spans="1:33" ht="16.5" customHeight="1">
      <c r="A355" s="27"/>
      <c r="E355" s="27"/>
      <c r="F355" s="27"/>
      <c r="G355" s="30"/>
      <c r="H355" s="30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</row>
    <row r="356" spans="1:33" ht="16.5" customHeight="1">
      <c r="A356" s="27"/>
      <c r="E356" s="27"/>
      <c r="F356" s="27"/>
      <c r="G356" s="30"/>
      <c r="H356" s="30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</row>
    <row r="357" spans="1:33" ht="16.5" customHeight="1">
      <c r="A357" s="27"/>
      <c r="E357" s="27"/>
      <c r="F357" s="27"/>
      <c r="G357" s="30"/>
      <c r="H357" s="30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</row>
    <row r="358" spans="1:33" ht="16.5" customHeight="1">
      <c r="A358" s="27"/>
      <c r="E358" s="27"/>
      <c r="F358" s="27"/>
      <c r="G358" s="30"/>
      <c r="H358" s="30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</row>
    <row r="359" spans="1:33" ht="16.5" customHeight="1">
      <c r="A359" s="27"/>
      <c r="E359" s="27"/>
      <c r="F359" s="27"/>
      <c r="G359" s="30"/>
      <c r="H359" s="30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</row>
    <row r="360" spans="1:33" ht="16.5" customHeight="1">
      <c r="A360" s="27"/>
      <c r="E360" s="27"/>
      <c r="F360" s="27"/>
      <c r="G360" s="30"/>
      <c r="H360" s="30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</row>
    <row r="361" spans="1:33" ht="16.5" customHeight="1">
      <c r="A361" s="27"/>
      <c r="E361" s="27"/>
      <c r="F361" s="27"/>
      <c r="G361" s="30"/>
      <c r="H361" s="30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</row>
    <row r="362" spans="1:33" ht="16.5" customHeight="1">
      <c r="A362" s="27"/>
      <c r="E362" s="27"/>
      <c r="F362" s="27"/>
      <c r="G362" s="30"/>
      <c r="H362" s="30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</row>
    <row r="363" spans="1:33" ht="16.5" customHeight="1">
      <c r="A363" s="27"/>
      <c r="E363" s="27"/>
      <c r="F363" s="27"/>
      <c r="G363" s="30"/>
      <c r="H363" s="30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</row>
    <row r="364" spans="1:33" ht="16.5" customHeight="1">
      <c r="A364" s="27"/>
      <c r="E364" s="27"/>
      <c r="F364" s="27"/>
      <c r="G364" s="30"/>
      <c r="H364" s="30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</row>
    <row r="365" spans="1:33" ht="16.5" customHeight="1">
      <c r="A365" s="27"/>
      <c r="E365" s="27"/>
      <c r="F365" s="27"/>
      <c r="G365" s="30"/>
      <c r="H365" s="30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</row>
    <row r="366" spans="1:33" ht="16.5" customHeight="1">
      <c r="A366" s="27"/>
      <c r="E366" s="27"/>
      <c r="F366" s="27"/>
      <c r="G366" s="30"/>
      <c r="H366" s="30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</row>
    <row r="367" spans="1:33" ht="16.5" customHeight="1">
      <c r="A367" s="27"/>
      <c r="E367" s="27"/>
      <c r="F367" s="27"/>
      <c r="G367" s="30"/>
      <c r="H367" s="30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</row>
    <row r="368" spans="1:33" ht="16.5" customHeight="1">
      <c r="A368" s="27"/>
      <c r="E368" s="27"/>
      <c r="F368" s="27"/>
      <c r="G368" s="30"/>
      <c r="H368" s="30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</row>
    <row r="369" spans="1:33" ht="16.5" customHeight="1">
      <c r="A369" s="27"/>
      <c r="E369" s="27"/>
      <c r="F369" s="27"/>
      <c r="G369" s="30"/>
      <c r="H369" s="30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</row>
    <row r="370" spans="1:33" ht="16.5" customHeight="1">
      <c r="A370" s="27"/>
      <c r="E370" s="27"/>
      <c r="F370" s="27"/>
      <c r="G370" s="30"/>
      <c r="H370" s="30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</row>
    <row r="371" spans="1:33" ht="16.5" customHeight="1">
      <c r="A371" s="27"/>
      <c r="E371" s="27"/>
      <c r="F371" s="27"/>
      <c r="G371" s="30"/>
      <c r="H371" s="30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</row>
    <row r="372" spans="1:33" ht="16.5" customHeight="1">
      <c r="A372" s="27"/>
      <c r="E372" s="27"/>
      <c r="F372" s="27"/>
      <c r="G372" s="30"/>
      <c r="H372" s="30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</row>
    <row r="373" spans="1:33" ht="16.5" customHeight="1">
      <c r="A373" s="27"/>
      <c r="E373" s="27"/>
      <c r="F373" s="27"/>
      <c r="G373" s="30"/>
      <c r="H373" s="30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</row>
    <row r="374" spans="1:33" ht="16.5" customHeight="1">
      <c r="A374" s="27"/>
      <c r="E374" s="27"/>
      <c r="F374" s="27"/>
      <c r="G374" s="30"/>
      <c r="H374" s="30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</row>
    <row r="375" spans="1:33" ht="16.5" customHeight="1">
      <c r="A375" s="27"/>
      <c r="E375" s="27"/>
      <c r="F375" s="27"/>
      <c r="G375" s="30"/>
      <c r="H375" s="30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</row>
    <row r="376" spans="1:33" ht="16.5" customHeight="1">
      <c r="A376" s="27"/>
      <c r="E376" s="27"/>
      <c r="F376" s="27"/>
      <c r="G376" s="30"/>
      <c r="H376" s="30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</row>
    <row r="377" spans="1:33" ht="16.5" customHeight="1">
      <c r="A377" s="27"/>
      <c r="E377" s="27"/>
      <c r="F377" s="27"/>
      <c r="G377" s="30"/>
      <c r="H377" s="30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</row>
    <row r="378" spans="1:33" ht="16.5" customHeight="1">
      <c r="A378" s="27"/>
      <c r="E378" s="27"/>
      <c r="F378" s="27"/>
      <c r="G378" s="30"/>
      <c r="H378" s="30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</row>
    <row r="379" spans="1:33" ht="16.5" customHeight="1">
      <c r="A379" s="27"/>
      <c r="E379" s="27"/>
      <c r="F379" s="27"/>
      <c r="G379" s="30"/>
      <c r="H379" s="30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</row>
    <row r="380" spans="1:33" ht="16.5" customHeight="1">
      <c r="A380" s="27"/>
      <c r="E380" s="27"/>
      <c r="F380" s="27"/>
      <c r="G380" s="30"/>
      <c r="H380" s="30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</row>
    <row r="381" spans="1:33" ht="16.5" customHeight="1">
      <c r="A381" s="27"/>
      <c r="E381" s="27"/>
      <c r="F381" s="27"/>
      <c r="G381" s="30"/>
      <c r="H381" s="30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</row>
    <row r="382" spans="1:33" ht="16.5" customHeight="1">
      <c r="A382" s="27"/>
      <c r="E382" s="27"/>
      <c r="F382" s="27"/>
      <c r="G382" s="30"/>
      <c r="H382" s="30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</row>
    <row r="383" spans="1:33" ht="16.5" customHeight="1">
      <c r="A383" s="27"/>
      <c r="E383" s="27"/>
      <c r="F383" s="27"/>
      <c r="G383" s="30"/>
      <c r="H383" s="30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</row>
    <row r="384" spans="1:33" ht="16.5" customHeight="1">
      <c r="A384" s="27"/>
      <c r="E384" s="27"/>
      <c r="F384" s="27"/>
      <c r="G384" s="30"/>
      <c r="H384" s="30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</row>
    <row r="385" spans="1:33" ht="16.5" customHeight="1">
      <c r="A385" s="27"/>
      <c r="E385" s="27"/>
      <c r="F385" s="27"/>
      <c r="G385" s="30"/>
      <c r="H385" s="30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</row>
    <row r="386" spans="1:33" ht="16.5" customHeight="1">
      <c r="A386" s="27"/>
      <c r="E386" s="27"/>
      <c r="F386" s="27"/>
      <c r="G386" s="30"/>
      <c r="H386" s="30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</row>
    <row r="387" spans="1:33" ht="16.5" customHeight="1">
      <c r="A387" s="27"/>
      <c r="E387" s="27"/>
      <c r="F387" s="27"/>
      <c r="G387" s="30"/>
      <c r="H387" s="30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</row>
    <row r="388" spans="1:33" ht="16.5" customHeight="1">
      <c r="A388" s="27"/>
      <c r="E388" s="27"/>
      <c r="F388" s="27"/>
      <c r="G388" s="30"/>
      <c r="H388" s="30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</row>
    <row r="389" spans="1:33" ht="16.5" customHeight="1">
      <c r="A389" s="27"/>
      <c r="E389" s="27"/>
      <c r="F389" s="27"/>
      <c r="G389" s="30"/>
      <c r="H389" s="30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</row>
    <row r="390" spans="1:33" ht="16.5" customHeight="1">
      <c r="A390" s="27"/>
      <c r="E390" s="27"/>
      <c r="F390" s="27"/>
      <c r="G390" s="30"/>
      <c r="H390" s="30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</row>
    <row r="391" spans="1:33" ht="16.5" customHeight="1">
      <c r="A391" s="27"/>
      <c r="E391" s="27"/>
      <c r="F391" s="27"/>
      <c r="G391" s="30"/>
      <c r="H391" s="30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</row>
    <row r="392" spans="1:33" ht="16.5" customHeight="1">
      <c r="A392" s="27"/>
      <c r="E392" s="27"/>
      <c r="F392" s="27"/>
      <c r="G392" s="30"/>
      <c r="H392" s="30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</row>
    <row r="393" spans="1:33" ht="16.5" customHeight="1">
      <c r="A393" s="27"/>
      <c r="E393" s="27"/>
      <c r="F393" s="27"/>
      <c r="G393" s="30"/>
      <c r="H393" s="30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</row>
    <row r="394" spans="1:33" ht="16.5" customHeight="1">
      <c r="A394" s="27"/>
      <c r="E394" s="27"/>
      <c r="F394" s="27"/>
      <c r="G394" s="30"/>
      <c r="H394" s="30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</row>
    <row r="395" spans="1:33" ht="16.5" customHeight="1">
      <c r="A395" s="27"/>
      <c r="E395" s="27"/>
      <c r="F395" s="27"/>
      <c r="G395" s="30"/>
      <c r="H395" s="30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</row>
    <row r="396" spans="1:33" ht="16.5" customHeight="1">
      <c r="A396" s="27"/>
      <c r="E396" s="27"/>
      <c r="F396" s="27"/>
      <c r="G396" s="30"/>
      <c r="H396" s="30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</row>
    <row r="397" spans="1:33" ht="16.5" customHeight="1">
      <c r="A397" s="27"/>
      <c r="E397" s="27"/>
      <c r="F397" s="27"/>
      <c r="G397" s="30"/>
      <c r="H397" s="30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</row>
    <row r="398" spans="1:33" ht="16.5" customHeight="1">
      <c r="A398" s="27"/>
      <c r="E398" s="27"/>
      <c r="F398" s="27"/>
      <c r="G398" s="30"/>
      <c r="H398" s="30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</row>
    <row r="399" spans="1:33" ht="16.5" customHeight="1">
      <c r="A399" s="27"/>
      <c r="E399" s="27"/>
      <c r="F399" s="27"/>
      <c r="G399" s="30"/>
      <c r="H399" s="30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</row>
    <row r="400" spans="1:33" ht="16.5" customHeight="1">
      <c r="A400" s="27"/>
      <c r="E400" s="27"/>
      <c r="F400" s="27"/>
      <c r="G400" s="30"/>
      <c r="H400" s="30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</row>
    <row r="401" spans="1:33" ht="16.5" customHeight="1">
      <c r="A401" s="27"/>
      <c r="E401" s="27"/>
      <c r="F401" s="27"/>
      <c r="G401" s="30"/>
      <c r="H401" s="30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</row>
    <row r="402" spans="1:33" ht="16.5" customHeight="1">
      <c r="A402" s="27"/>
      <c r="E402" s="27"/>
      <c r="F402" s="27"/>
      <c r="G402" s="30"/>
      <c r="H402" s="30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</row>
    <row r="403" spans="1:33" ht="16.5" customHeight="1">
      <c r="A403" s="27"/>
      <c r="E403" s="27"/>
      <c r="F403" s="27"/>
      <c r="G403" s="30"/>
      <c r="H403" s="30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</row>
    <row r="404" spans="1:33" ht="16.5" customHeight="1">
      <c r="A404" s="27"/>
      <c r="E404" s="27"/>
      <c r="F404" s="27"/>
      <c r="G404" s="30"/>
      <c r="H404" s="30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</row>
    <row r="405" spans="1:33" ht="16.5" customHeight="1">
      <c r="A405" s="27"/>
      <c r="E405" s="27"/>
      <c r="F405" s="27"/>
      <c r="G405" s="30"/>
      <c r="H405" s="30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</row>
    <row r="406" spans="1:33" ht="16.5" customHeight="1">
      <c r="A406" s="27"/>
      <c r="E406" s="27"/>
      <c r="F406" s="27"/>
      <c r="G406" s="30"/>
      <c r="H406" s="30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</row>
    <row r="407" spans="1:33" ht="16.5" customHeight="1">
      <c r="A407" s="27"/>
      <c r="E407" s="27"/>
      <c r="F407" s="27"/>
      <c r="G407" s="30"/>
      <c r="H407" s="30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</row>
    <row r="408" spans="1:33" ht="16.5" customHeight="1">
      <c r="A408" s="27"/>
      <c r="E408" s="27"/>
      <c r="F408" s="27"/>
      <c r="G408" s="30"/>
      <c r="H408" s="30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</row>
    <row r="409" spans="1:33" ht="16.5" customHeight="1">
      <c r="A409" s="27"/>
      <c r="E409" s="27"/>
      <c r="F409" s="27"/>
      <c r="G409" s="30"/>
      <c r="H409" s="30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</row>
    <row r="410" spans="1:33" ht="16.5" customHeight="1">
      <c r="A410" s="27"/>
      <c r="E410" s="27"/>
      <c r="F410" s="27"/>
      <c r="G410" s="30"/>
      <c r="H410" s="30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</row>
    <row r="411" spans="1:33" ht="16.5" customHeight="1">
      <c r="A411" s="27"/>
      <c r="E411" s="27"/>
      <c r="F411" s="27"/>
      <c r="G411" s="30"/>
      <c r="H411" s="30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</row>
    <row r="412" spans="1:33" ht="16.5" customHeight="1">
      <c r="A412" s="27"/>
      <c r="E412" s="27"/>
      <c r="F412" s="27"/>
      <c r="G412" s="30"/>
      <c r="H412" s="30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</row>
    <row r="413" spans="1:33" ht="16.5" customHeight="1">
      <c r="A413" s="27"/>
      <c r="E413" s="27"/>
      <c r="F413" s="27"/>
      <c r="G413" s="30"/>
      <c r="H413" s="30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</row>
    <row r="414" spans="1:33" ht="16.5" customHeight="1">
      <c r="A414" s="27"/>
      <c r="E414" s="27"/>
      <c r="F414" s="27"/>
      <c r="G414" s="30"/>
      <c r="H414" s="30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</row>
    <row r="415" spans="1:33" ht="16.5" customHeight="1">
      <c r="A415" s="27"/>
      <c r="E415" s="27"/>
      <c r="F415" s="27"/>
      <c r="G415" s="30"/>
      <c r="H415" s="30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</row>
    <row r="416" spans="1:33" ht="16.5" customHeight="1">
      <c r="A416" s="27"/>
      <c r="E416" s="27"/>
      <c r="F416" s="27"/>
      <c r="G416" s="30"/>
      <c r="H416" s="30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</row>
    <row r="417" spans="1:33" ht="16.5" customHeight="1">
      <c r="A417" s="27"/>
      <c r="E417" s="27"/>
      <c r="F417" s="27"/>
      <c r="G417" s="30"/>
      <c r="H417" s="30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</row>
    <row r="418" spans="1:33" ht="16.5" customHeight="1">
      <c r="A418" s="27"/>
      <c r="E418" s="27"/>
      <c r="F418" s="27"/>
      <c r="G418" s="30"/>
      <c r="H418" s="30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</row>
    <row r="419" spans="1:33" ht="16.5" customHeight="1">
      <c r="A419" s="27"/>
      <c r="E419" s="27"/>
      <c r="F419" s="27"/>
      <c r="G419" s="30"/>
      <c r="H419" s="30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</row>
    <row r="420" spans="1:33" ht="16.5" customHeight="1">
      <c r="A420" s="27"/>
      <c r="E420" s="27"/>
      <c r="F420" s="27"/>
      <c r="G420" s="30"/>
      <c r="H420" s="30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</row>
    <row r="421" spans="1:33" ht="16.5" customHeight="1">
      <c r="A421" s="27"/>
      <c r="E421" s="27"/>
      <c r="F421" s="27"/>
      <c r="G421" s="30"/>
      <c r="H421" s="30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</row>
    <row r="422" spans="1:33" ht="16.5" customHeight="1">
      <c r="A422" s="27"/>
      <c r="E422" s="27"/>
      <c r="F422" s="27"/>
      <c r="G422" s="30"/>
      <c r="H422" s="30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</row>
    <row r="423" spans="1:33" ht="16.5" customHeight="1">
      <c r="A423" s="27"/>
      <c r="E423" s="27"/>
      <c r="F423" s="27"/>
      <c r="G423" s="30"/>
      <c r="H423" s="30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</row>
    <row r="424" spans="1:33" ht="16.5" customHeight="1">
      <c r="A424" s="27"/>
      <c r="E424" s="27"/>
      <c r="F424" s="27"/>
      <c r="G424" s="30"/>
      <c r="H424" s="30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</row>
    <row r="425" spans="1:33" ht="16.5" customHeight="1">
      <c r="A425" s="27"/>
      <c r="E425" s="27"/>
      <c r="F425" s="27"/>
      <c r="G425" s="30"/>
      <c r="H425" s="30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</row>
    <row r="426" spans="1:33" ht="16.5" customHeight="1">
      <c r="A426" s="27"/>
      <c r="E426" s="27"/>
      <c r="F426" s="27"/>
      <c r="G426" s="30"/>
      <c r="H426" s="30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</row>
    <row r="427" spans="1:33" ht="16.5" customHeight="1">
      <c r="A427" s="27"/>
      <c r="E427" s="27"/>
      <c r="F427" s="27"/>
      <c r="G427" s="30"/>
      <c r="H427" s="30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</row>
    <row r="428" spans="1:33" ht="16.5" customHeight="1">
      <c r="A428" s="27"/>
      <c r="E428" s="27"/>
      <c r="F428" s="27"/>
      <c r="G428" s="30"/>
      <c r="H428" s="30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</row>
    <row r="429" spans="1:33" ht="16.5" customHeight="1">
      <c r="A429" s="27"/>
      <c r="E429" s="27"/>
      <c r="F429" s="27"/>
      <c r="G429" s="30"/>
      <c r="H429" s="30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</row>
    <row r="430" spans="1:33" ht="16.5" customHeight="1">
      <c r="A430" s="27"/>
      <c r="E430" s="27"/>
      <c r="F430" s="27"/>
      <c r="G430" s="30"/>
      <c r="H430" s="30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</row>
    <row r="431" spans="1:33" ht="16.5" customHeight="1">
      <c r="A431" s="27"/>
      <c r="E431" s="27"/>
      <c r="F431" s="27"/>
      <c r="G431" s="30"/>
      <c r="H431" s="30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</row>
    <row r="432" spans="1:33" ht="16.5" customHeight="1">
      <c r="A432" s="27"/>
      <c r="E432" s="27"/>
      <c r="F432" s="27"/>
      <c r="G432" s="30"/>
      <c r="H432" s="30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</row>
    <row r="433" spans="1:33" ht="16.5" customHeight="1">
      <c r="A433" s="27"/>
      <c r="E433" s="27"/>
      <c r="F433" s="27"/>
      <c r="G433" s="30"/>
      <c r="H433" s="30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</row>
    <row r="434" spans="1:33" ht="16.5" customHeight="1">
      <c r="A434" s="27"/>
      <c r="E434" s="27"/>
      <c r="F434" s="27"/>
      <c r="G434" s="30"/>
      <c r="H434" s="30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</row>
    <row r="435" spans="1:33" ht="16.5" customHeight="1">
      <c r="A435" s="27"/>
      <c r="E435" s="27"/>
      <c r="F435" s="27"/>
      <c r="G435" s="30"/>
      <c r="H435" s="30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</row>
    <row r="436" spans="1:33" ht="16.5" customHeight="1">
      <c r="A436" s="27"/>
      <c r="E436" s="27"/>
      <c r="F436" s="27"/>
      <c r="G436" s="30"/>
      <c r="H436" s="30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</row>
    <row r="437" spans="1:33" ht="16.5" customHeight="1">
      <c r="A437" s="27"/>
      <c r="E437" s="27"/>
      <c r="F437" s="27"/>
      <c r="G437" s="30"/>
      <c r="H437" s="30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</row>
    <row r="438" spans="1:33" ht="16.5" customHeight="1">
      <c r="A438" s="27"/>
      <c r="E438" s="27"/>
      <c r="F438" s="27"/>
      <c r="G438" s="30"/>
      <c r="H438" s="30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</row>
    <row r="439" spans="1:33" ht="16.5" customHeight="1">
      <c r="A439" s="27"/>
      <c r="E439" s="27"/>
      <c r="F439" s="27"/>
      <c r="G439" s="30"/>
      <c r="H439" s="30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</row>
    <row r="440" spans="1:33" ht="16.5" customHeight="1">
      <c r="A440" s="27"/>
      <c r="E440" s="27"/>
      <c r="F440" s="27"/>
      <c r="G440" s="30"/>
      <c r="H440" s="30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</row>
    <row r="441" spans="1:33" ht="16.5" customHeight="1">
      <c r="A441" s="27"/>
      <c r="E441" s="27"/>
      <c r="F441" s="27"/>
      <c r="G441" s="30"/>
      <c r="H441" s="30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</row>
    <row r="442" spans="1:33" ht="16.5" customHeight="1">
      <c r="A442" s="27"/>
      <c r="E442" s="27"/>
      <c r="F442" s="27"/>
      <c r="G442" s="30"/>
      <c r="H442" s="30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</row>
    <row r="443" spans="1:33" ht="16.5" customHeight="1">
      <c r="A443" s="27"/>
      <c r="E443" s="27"/>
      <c r="F443" s="27"/>
      <c r="G443" s="30"/>
      <c r="H443" s="30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</row>
    <row r="444" spans="1:33" ht="16.5" customHeight="1">
      <c r="A444" s="27"/>
      <c r="E444" s="27"/>
      <c r="F444" s="27"/>
      <c r="G444" s="30"/>
      <c r="H444" s="30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</row>
    <row r="445" spans="1:33" ht="16.5" customHeight="1">
      <c r="A445" s="27"/>
      <c r="E445" s="27"/>
      <c r="F445" s="27"/>
      <c r="G445" s="30"/>
      <c r="H445" s="30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</row>
    <row r="446" spans="1:33" ht="16.5" customHeight="1">
      <c r="A446" s="27"/>
      <c r="E446" s="27"/>
      <c r="F446" s="27"/>
      <c r="G446" s="30"/>
      <c r="H446" s="30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</row>
    <row r="447" spans="1:33" ht="16.5" customHeight="1">
      <c r="A447" s="27"/>
      <c r="E447" s="27"/>
      <c r="F447" s="27"/>
      <c r="G447" s="30"/>
      <c r="H447" s="30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</row>
    <row r="448" spans="1:33" ht="16.5" customHeight="1">
      <c r="A448" s="27"/>
      <c r="E448" s="27"/>
      <c r="F448" s="27"/>
      <c r="G448" s="30"/>
      <c r="H448" s="30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</row>
    <row r="449" spans="1:33" ht="16.5" customHeight="1">
      <c r="A449" s="27"/>
      <c r="E449" s="27"/>
      <c r="F449" s="27"/>
      <c r="G449" s="30"/>
      <c r="H449" s="30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</row>
    <row r="450" spans="1:33" ht="16.5" customHeight="1">
      <c r="A450" s="27"/>
      <c r="E450" s="27"/>
      <c r="F450" s="27"/>
      <c r="G450" s="30"/>
      <c r="H450" s="30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</row>
    <row r="451" spans="1:33" ht="16.5" customHeight="1">
      <c r="A451" s="27"/>
      <c r="E451" s="27"/>
      <c r="F451" s="27"/>
      <c r="G451" s="30"/>
      <c r="H451" s="30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</row>
    <row r="452" spans="1:33" ht="16.5" customHeight="1">
      <c r="A452" s="27"/>
      <c r="E452" s="27"/>
      <c r="F452" s="27"/>
      <c r="G452" s="30"/>
      <c r="H452" s="30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</row>
    <row r="453" spans="1:33" ht="16.5" customHeight="1">
      <c r="A453" s="27"/>
      <c r="E453" s="27"/>
      <c r="F453" s="27"/>
      <c r="G453" s="30"/>
      <c r="H453" s="30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</row>
    <row r="454" spans="1:33" ht="16.5" customHeight="1">
      <c r="A454" s="27"/>
      <c r="E454" s="27"/>
      <c r="F454" s="27"/>
      <c r="G454" s="30"/>
      <c r="H454" s="30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</row>
    <row r="455" spans="1:33" ht="16.5" customHeight="1">
      <c r="A455" s="27"/>
      <c r="E455" s="27"/>
      <c r="F455" s="27"/>
      <c r="G455" s="30"/>
      <c r="H455" s="30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</row>
    <row r="456" spans="1:33" ht="16.5" customHeight="1">
      <c r="A456" s="27"/>
      <c r="E456" s="27"/>
      <c r="F456" s="27"/>
      <c r="G456" s="30"/>
      <c r="H456" s="30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</row>
    <row r="457" spans="1:33" ht="16.5" customHeight="1">
      <c r="A457" s="27"/>
      <c r="E457" s="27"/>
      <c r="F457" s="27"/>
      <c r="G457" s="30"/>
      <c r="H457" s="30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</row>
    <row r="458" spans="1:33" ht="16.5" customHeight="1">
      <c r="A458" s="27"/>
      <c r="E458" s="27"/>
      <c r="F458" s="27"/>
      <c r="G458" s="30"/>
      <c r="H458" s="30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</row>
    <row r="459" spans="1:33" ht="16.5" customHeight="1">
      <c r="A459" s="27"/>
      <c r="E459" s="27"/>
      <c r="F459" s="27"/>
      <c r="G459" s="30"/>
      <c r="H459" s="30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</row>
    <row r="460" spans="1:33" ht="16.5" customHeight="1">
      <c r="A460" s="27"/>
      <c r="E460" s="27"/>
      <c r="F460" s="27"/>
      <c r="G460" s="30"/>
      <c r="H460" s="30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</row>
    <row r="461" spans="1:33" ht="16.5" customHeight="1">
      <c r="A461" s="27"/>
      <c r="E461" s="27"/>
      <c r="F461" s="27"/>
      <c r="G461" s="30"/>
      <c r="H461" s="30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</row>
    <row r="462" spans="1:33" ht="16.5" customHeight="1">
      <c r="A462" s="27"/>
      <c r="E462" s="27"/>
      <c r="F462" s="27"/>
      <c r="G462" s="30"/>
      <c r="H462" s="30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</row>
    <row r="463" spans="1:33" ht="16.5" customHeight="1">
      <c r="A463" s="27"/>
      <c r="E463" s="27"/>
      <c r="F463" s="27"/>
      <c r="G463" s="30"/>
      <c r="H463" s="30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</row>
    <row r="464" spans="1:33" ht="16.5" customHeight="1">
      <c r="A464" s="27"/>
      <c r="E464" s="27"/>
      <c r="F464" s="27"/>
      <c r="G464" s="30"/>
      <c r="H464" s="30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</row>
    <row r="465" spans="1:33" ht="16.5" customHeight="1">
      <c r="A465" s="27"/>
      <c r="E465" s="27"/>
      <c r="F465" s="27"/>
      <c r="G465" s="30"/>
      <c r="H465" s="30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</row>
    <row r="466" spans="1:33" ht="16.5" customHeight="1">
      <c r="A466" s="27"/>
      <c r="E466" s="27"/>
      <c r="F466" s="27"/>
      <c r="G466" s="30"/>
      <c r="H466" s="30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</row>
    <row r="467" spans="1:33" ht="16.5" customHeight="1">
      <c r="A467" s="27"/>
      <c r="E467" s="27"/>
      <c r="F467" s="27"/>
      <c r="G467" s="30"/>
      <c r="H467" s="30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</row>
    <row r="468" spans="1:33" ht="16.5" customHeight="1">
      <c r="A468" s="27"/>
      <c r="E468" s="27"/>
      <c r="F468" s="27"/>
      <c r="G468" s="30"/>
      <c r="H468" s="30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</row>
    <row r="469" spans="1:33" ht="16.5" customHeight="1">
      <c r="A469" s="27"/>
      <c r="E469" s="27"/>
      <c r="F469" s="27"/>
      <c r="G469" s="30"/>
      <c r="H469" s="30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</row>
    <row r="470" spans="1:33" ht="16.5" customHeight="1">
      <c r="A470" s="27"/>
      <c r="E470" s="27"/>
      <c r="F470" s="27"/>
      <c r="G470" s="30"/>
      <c r="H470" s="30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</row>
    <row r="471" spans="1:33" ht="16.5" customHeight="1">
      <c r="A471" s="27"/>
      <c r="E471" s="27"/>
      <c r="F471" s="27"/>
      <c r="G471" s="30"/>
      <c r="H471" s="30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</row>
    <row r="472" spans="1:33" ht="16.5" customHeight="1">
      <c r="A472" s="27"/>
      <c r="E472" s="27"/>
      <c r="F472" s="27"/>
      <c r="G472" s="30"/>
      <c r="H472" s="30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</row>
    <row r="473" spans="1:33" ht="16.5" customHeight="1">
      <c r="A473" s="27"/>
      <c r="E473" s="27"/>
      <c r="F473" s="27"/>
      <c r="G473" s="30"/>
      <c r="H473" s="30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</row>
    <row r="474" spans="1:33" ht="16.5" customHeight="1">
      <c r="A474" s="27"/>
      <c r="E474" s="27"/>
      <c r="F474" s="27"/>
      <c r="G474" s="30"/>
      <c r="H474" s="30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</row>
    <row r="475" spans="1:33" ht="16.5" customHeight="1">
      <c r="A475" s="27"/>
      <c r="E475" s="27"/>
      <c r="F475" s="27"/>
      <c r="G475" s="30"/>
      <c r="H475" s="30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</row>
    <row r="476" spans="1:33" ht="16.5" customHeight="1">
      <c r="A476" s="27"/>
      <c r="E476" s="27"/>
      <c r="F476" s="27"/>
      <c r="G476" s="30"/>
      <c r="H476" s="30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</row>
    <row r="477" spans="1:33" ht="16.5" customHeight="1">
      <c r="A477" s="27"/>
      <c r="E477" s="27"/>
      <c r="F477" s="27"/>
      <c r="G477" s="30"/>
      <c r="H477" s="30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</row>
    <row r="478" spans="1:33" ht="16.5" customHeight="1">
      <c r="A478" s="27"/>
      <c r="E478" s="27"/>
      <c r="F478" s="27"/>
      <c r="G478" s="30"/>
      <c r="H478" s="30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</row>
    <row r="479" spans="1:33" ht="16.5" customHeight="1">
      <c r="A479" s="27"/>
      <c r="E479" s="27"/>
      <c r="F479" s="27"/>
      <c r="G479" s="30"/>
      <c r="H479" s="30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</row>
    <row r="480" spans="1:33" ht="16.5" customHeight="1">
      <c r="A480" s="27"/>
      <c r="E480" s="27"/>
      <c r="F480" s="27"/>
      <c r="G480" s="30"/>
      <c r="H480" s="30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</row>
    <row r="481" spans="1:33" ht="16.5" customHeight="1">
      <c r="A481" s="27"/>
      <c r="E481" s="27"/>
      <c r="F481" s="27"/>
      <c r="G481" s="30"/>
      <c r="H481" s="30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</row>
    <row r="482" spans="1:33" ht="16.5" customHeight="1">
      <c r="A482" s="27"/>
      <c r="E482" s="27"/>
      <c r="F482" s="27"/>
      <c r="G482" s="30"/>
      <c r="H482" s="30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</row>
    <row r="483" spans="1:33" ht="16.5" customHeight="1">
      <c r="A483" s="27"/>
      <c r="E483" s="27"/>
      <c r="F483" s="27"/>
      <c r="G483" s="30"/>
      <c r="H483" s="30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</row>
    <row r="484" spans="1:33" ht="16.5" customHeight="1">
      <c r="A484" s="27"/>
      <c r="E484" s="27"/>
      <c r="F484" s="27"/>
      <c r="G484" s="30"/>
      <c r="H484" s="30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</row>
    <row r="485" spans="1:33" ht="16.5" customHeight="1">
      <c r="A485" s="27"/>
      <c r="E485" s="27"/>
      <c r="F485" s="27"/>
      <c r="G485" s="30"/>
      <c r="H485" s="30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</row>
    <row r="486" spans="1:33" ht="16.5" customHeight="1">
      <c r="A486" s="27"/>
      <c r="E486" s="27"/>
      <c r="F486" s="27"/>
      <c r="G486" s="30"/>
      <c r="H486" s="30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</row>
    <row r="487" spans="1:33" ht="16.5" customHeight="1">
      <c r="A487" s="27"/>
      <c r="E487" s="27"/>
      <c r="F487" s="27"/>
      <c r="G487" s="30"/>
      <c r="H487" s="30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</row>
    <row r="488" spans="1:33" ht="16.5" customHeight="1">
      <c r="A488" s="27"/>
      <c r="E488" s="27"/>
      <c r="F488" s="27"/>
      <c r="G488" s="30"/>
      <c r="H488" s="30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</row>
    <row r="489" spans="1:33" ht="16.5" customHeight="1">
      <c r="A489" s="27"/>
      <c r="E489" s="27"/>
      <c r="F489" s="27"/>
      <c r="G489" s="30"/>
      <c r="H489" s="30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</row>
    <row r="490" spans="1:33" ht="16.5" customHeight="1">
      <c r="A490" s="27"/>
      <c r="E490" s="27"/>
      <c r="F490" s="27"/>
      <c r="G490" s="30"/>
      <c r="H490" s="30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</row>
    <row r="491" spans="1:33" ht="16.5" customHeight="1">
      <c r="A491" s="27"/>
      <c r="E491" s="27"/>
      <c r="F491" s="27"/>
      <c r="G491" s="30"/>
      <c r="H491" s="30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</row>
    <row r="492" spans="1:33" ht="16.5" customHeight="1">
      <c r="A492" s="27"/>
      <c r="E492" s="27"/>
      <c r="F492" s="27"/>
      <c r="G492" s="30"/>
      <c r="H492" s="30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</row>
    <row r="493" spans="1:33" ht="16.5" customHeight="1">
      <c r="A493" s="27"/>
      <c r="E493" s="27"/>
      <c r="F493" s="27"/>
      <c r="G493" s="30"/>
      <c r="H493" s="30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</row>
    <row r="494" spans="1:33" ht="16.5" customHeight="1">
      <c r="A494" s="27"/>
      <c r="E494" s="27"/>
      <c r="F494" s="27"/>
      <c r="G494" s="30"/>
      <c r="H494" s="30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</row>
    <row r="495" spans="1:33" ht="16.5" customHeight="1">
      <c r="A495" s="27"/>
      <c r="E495" s="27"/>
      <c r="F495" s="27"/>
      <c r="G495" s="30"/>
      <c r="H495" s="30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</row>
    <row r="496" spans="1:33" ht="16.5" customHeight="1">
      <c r="A496" s="27"/>
      <c r="E496" s="27"/>
      <c r="F496" s="27"/>
      <c r="G496" s="30"/>
      <c r="H496" s="30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</row>
    <row r="497" spans="1:33" ht="16.5" customHeight="1">
      <c r="A497" s="27"/>
      <c r="E497" s="27"/>
      <c r="F497" s="27"/>
      <c r="G497" s="30"/>
      <c r="H497" s="30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</row>
    <row r="498" spans="1:33" ht="16.5" customHeight="1">
      <c r="A498" s="27"/>
      <c r="E498" s="27"/>
      <c r="F498" s="27"/>
      <c r="G498" s="30"/>
      <c r="H498" s="30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</row>
    <row r="499" spans="1:33" ht="16.5" customHeight="1">
      <c r="A499" s="27"/>
      <c r="E499" s="27"/>
      <c r="F499" s="27"/>
      <c r="G499" s="30"/>
      <c r="H499" s="30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</row>
    <row r="500" spans="1:33" ht="16.5" customHeight="1">
      <c r="A500" s="27"/>
      <c r="E500" s="27"/>
      <c r="F500" s="27"/>
      <c r="G500" s="30"/>
      <c r="H500" s="30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</row>
    <row r="501" spans="1:33" ht="16.5" customHeight="1">
      <c r="A501" s="27"/>
      <c r="E501" s="27"/>
      <c r="F501" s="27"/>
      <c r="G501" s="30"/>
      <c r="H501" s="30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</row>
    <row r="502" spans="1:33" ht="16.5" customHeight="1">
      <c r="A502" s="27"/>
      <c r="E502" s="27"/>
      <c r="F502" s="27"/>
      <c r="G502" s="30"/>
      <c r="H502" s="30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</row>
    <row r="503" spans="1:33" ht="16.5" customHeight="1">
      <c r="A503" s="27"/>
      <c r="E503" s="27"/>
      <c r="F503" s="27"/>
      <c r="G503" s="30"/>
      <c r="H503" s="30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</row>
    <row r="504" spans="1:33" ht="16.5" customHeight="1">
      <c r="A504" s="27"/>
      <c r="E504" s="27"/>
      <c r="F504" s="27"/>
      <c r="G504" s="30"/>
      <c r="H504" s="30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</row>
    <row r="505" spans="1:33" ht="16.5" customHeight="1">
      <c r="A505" s="27"/>
      <c r="E505" s="27"/>
      <c r="F505" s="27"/>
      <c r="G505" s="30"/>
      <c r="H505" s="30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</row>
    <row r="506" spans="1:33" ht="16.5" customHeight="1">
      <c r="A506" s="27"/>
      <c r="E506" s="27"/>
      <c r="F506" s="27"/>
      <c r="G506" s="30"/>
      <c r="H506" s="30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</row>
    <row r="507" spans="1:33" ht="16.5" customHeight="1">
      <c r="A507" s="27"/>
      <c r="E507" s="27"/>
      <c r="F507" s="27"/>
      <c r="G507" s="30"/>
      <c r="H507" s="30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</row>
    <row r="508" spans="1:33" ht="16.5" customHeight="1">
      <c r="A508" s="27"/>
      <c r="E508" s="27"/>
      <c r="F508" s="27"/>
      <c r="G508" s="30"/>
      <c r="H508" s="30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</row>
    <row r="509" spans="1:33" ht="16.5" customHeight="1">
      <c r="A509" s="27"/>
      <c r="E509" s="27"/>
      <c r="F509" s="27"/>
      <c r="G509" s="30"/>
      <c r="H509" s="30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</row>
    <row r="510" spans="1:33" ht="16.5" customHeight="1">
      <c r="A510" s="27"/>
      <c r="E510" s="27"/>
      <c r="F510" s="27"/>
      <c r="G510" s="30"/>
      <c r="H510" s="30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</row>
    <row r="511" spans="1:33" ht="16.5" customHeight="1">
      <c r="A511" s="27"/>
      <c r="E511" s="27"/>
      <c r="F511" s="27"/>
      <c r="G511" s="30"/>
      <c r="H511" s="30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</row>
    <row r="512" spans="1:33" ht="16.5" customHeight="1">
      <c r="A512" s="27"/>
      <c r="E512" s="27"/>
      <c r="F512" s="27"/>
      <c r="G512" s="30"/>
      <c r="H512" s="30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</row>
    <row r="513" spans="1:33" ht="16.5" customHeight="1">
      <c r="A513" s="27"/>
      <c r="E513" s="27"/>
      <c r="F513" s="27"/>
      <c r="G513" s="30"/>
      <c r="H513" s="30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</row>
    <row r="514" spans="1:33" ht="16.5" customHeight="1">
      <c r="A514" s="27"/>
      <c r="E514" s="27"/>
      <c r="F514" s="27"/>
      <c r="G514" s="30"/>
      <c r="H514" s="30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</row>
    <row r="515" spans="1:33" ht="16.5" customHeight="1">
      <c r="A515" s="27"/>
      <c r="E515" s="27"/>
      <c r="F515" s="27"/>
      <c r="G515" s="30"/>
      <c r="H515" s="30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</row>
    <row r="516" spans="1:33" ht="16.5" customHeight="1">
      <c r="A516" s="27"/>
      <c r="E516" s="27"/>
      <c r="F516" s="27"/>
      <c r="G516" s="30"/>
      <c r="H516" s="30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</row>
    <row r="517" spans="1:33" ht="16.5" customHeight="1">
      <c r="A517" s="27"/>
      <c r="E517" s="27"/>
      <c r="F517" s="27"/>
      <c r="G517" s="30"/>
      <c r="H517" s="30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</row>
    <row r="518" spans="1:33" ht="16.5" customHeight="1">
      <c r="A518" s="27"/>
      <c r="E518" s="27"/>
      <c r="F518" s="27"/>
      <c r="G518" s="30"/>
      <c r="H518" s="30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</row>
    <row r="519" spans="1:33" ht="16.5" customHeight="1">
      <c r="A519" s="27"/>
      <c r="E519" s="27"/>
      <c r="F519" s="27"/>
      <c r="G519" s="30"/>
      <c r="H519" s="30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</row>
    <row r="520" spans="1:33" ht="16.5" customHeight="1">
      <c r="A520" s="27"/>
      <c r="E520" s="27"/>
      <c r="F520" s="27"/>
      <c r="G520" s="30"/>
      <c r="H520" s="30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</row>
    <row r="521" spans="1:33" ht="16.5" customHeight="1">
      <c r="A521" s="27"/>
      <c r="E521" s="27"/>
      <c r="F521" s="27"/>
      <c r="G521" s="30"/>
      <c r="H521" s="30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</row>
    <row r="522" spans="1:33" ht="16.5" customHeight="1">
      <c r="A522" s="27"/>
      <c r="E522" s="27"/>
      <c r="F522" s="27"/>
      <c r="G522" s="30"/>
      <c r="H522" s="30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</row>
    <row r="523" spans="1:33" ht="16.5" customHeight="1">
      <c r="A523" s="27"/>
      <c r="E523" s="27"/>
      <c r="F523" s="27"/>
      <c r="G523" s="30"/>
      <c r="H523" s="30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</row>
    <row r="524" spans="1:33" ht="16.5" customHeight="1">
      <c r="A524" s="27"/>
      <c r="E524" s="27"/>
      <c r="F524" s="27"/>
      <c r="G524" s="30"/>
      <c r="H524" s="30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</row>
    <row r="525" spans="1:33" ht="16.5" customHeight="1">
      <c r="A525" s="27"/>
      <c r="E525" s="27"/>
      <c r="F525" s="27"/>
      <c r="G525" s="30"/>
      <c r="H525" s="30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</row>
    <row r="526" spans="1:33" ht="16.5" customHeight="1">
      <c r="A526" s="27"/>
      <c r="E526" s="27"/>
      <c r="F526" s="27"/>
      <c r="G526" s="30"/>
      <c r="H526" s="30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</row>
    <row r="527" spans="1:33" ht="16.5" customHeight="1">
      <c r="A527" s="27"/>
      <c r="E527" s="27"/>
      <c r="F527" s="27"/>
      <c r="G527" s="30"/>
      <c r="H527" s="30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</row>
    <row r="528" spans="1:33" ht="16.5" customHeight="1">
      <c r="A528" s="27"/>
      <c r="E528" s="27"/>
      <c r="F528" s="27"/>
      <c r="G528" s="30"/>
      <c r="H528" s="30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</row>
    <row r="529" spans="1:33" ht="16.5" customHeight="1">
      <c r="A529" s="27"/>
      <c r="E529" s="27"/>
      <c r="F529" s="27"/>
      <c r="G529" s="30"/>
      <c r="H529" s="30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</row>
    <row r="530" spans="1:33" ht="16.5" customHeight="1">
      <c r="A530" s="27"/>
      <c r="E530" s="27"/>
      <c r="F530" s="27"/>
      <c r="G530" s="30"/>
      <c r="H530" s="30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</row>
    <row r="531" spans="1:33" ht="16.5" customHeight="1">
      <c r="A531" s="27"/>
      <c r="E531" s="27"/>
      <c r="F531" s="27"/>
      <c r="G531" s="30"/>
      <c r="H531" s="30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</row>
    <row r="532" spans="1:33" ht="16.5" customHeight="1">
      <c r="A532" s="27"/>
      <c r="E532" s="27"/>
      <c r="F532" s="27"/>
      <c r="G532" s="30"/>
      <c r="H532" s="30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</row>
    <row r="533" spans="1:33" ht="16.5" customHeight="1">
      <c r="A533" s="27"/>
      <c r="E533" s="27"/>
      <c r="F533" s="27"/>
      <c r="G533" s="30"/>
      <c r="H533" s="30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</row>
    <row r="534" spans="1:33" ht="16.5" customHeight="1">
      <c r="A534" s="27"/>
      <c r="E534" s="27"/>
      <c r="F534" s="27"/>
      <c r="G534" s="30"/>
      <c r="H534" s="30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</row>
    <row r="535" spans="1:33" ht="16.5" customHeight="1">
      <c r="A535" s="27"/>
      <c r="E535" s="27"/>
      <c r="F535" s="27"/>
      <c r="G535" s="30"/>
      <c r="H535" s="30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</row>
    <row r="536" spans="1:33" ht="16.5" customHeight="1">
      <c r="A536" s="27"/>
      <c r="E536" s="27"/>
      <c r="F536" s="27"/>
      <c r="G536" s="30"/>
      <c r="H536" s="30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</row>
    <row r="537" spans="1:33" ht="16.5" customHeight="1">
      <c r="A537" s="27"/>
      <c r="E537" s="27"/>
      <c r="F537" s="27"/>
      <c r="G537" s="30"/>
      <c r="H537" s="30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</row>
    <row r="538" spans="1:33" ht="16.5" customHeight="1">
      <c r="A538" s="27"/>
      <c r="E538" s="27"/>
      <c r="F538" s="27"/>
      <c r="G538" s="30"/>
      <c r="H538" s="30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</row>
    <row r="539" spans="1:33" ht="16.5" customHeight="1">
      <c r="A539" s="27"/>
      <c r="E539" s="27"/>
      <c r="F539" s="27"/>
      <c r="G539" s="30"/>
      <c r="H539" s="30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</row>
    <row r="540" spans="1:33" ht="16.5" customHeight="1">
      <c r="A540" s="27"/>
      <c r="E540" s="27"/>
      <c r="F540" s="27"/>
      <c r="G540" s="30"/>
      <c r="H540" s="30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</row>
    <row r="541" spans="1:33" ht="16.5" customHeight="1">
      <c r="A541" s="27"/>
      <c r="E541" s="27"/>
      <c r="F541" s="27"/>
      <c r="G541" s="30"/>
      <c r="H541" s="30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</row>
    <row r="542" spans="1:33" ht="16.5" customHeight="1">
      <c r="A542" s="27"/>
      <c r="E542" s="27"/>
      <c r="F542" s="27"/>
      <c r="G542" s="30"/>
      <c r="H542" s="30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</row>
    <row r="543" spans="1:33" ht="16.5" customHeight="1">
      <c r="A543" s="27"/>
      <c r="E543" s="27"/>
      <c r="F543" s="27"/>
      <c r="G543" s="30"/>
      <c r="H543" s="30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</row>
    <row r="544" spans="1:33" ht="16.5" customHeight="1">
      <c r="A544" s="27"/>
      <c r="E544" s="27"/>
      <c r="F544" s="27"/>
      <c r="G544" s="30"/>
      <c r="H544" s="30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</row>
    <row r="545" spans="1:33" ht="16.5" customHeight="1">
      <c r="A545" s="27"/>
      <c r="E545" s="27"/>
      <c r="F545" s="27"/>
      <c r="G545" s="30"/>
      <c r="H545" s="30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</row>
    <row r="546" spans="1:33" ht="16.5" customHeight="1">
      <c r="A546" s="27"/>
      <c r="E546" s="27"/>
      <c r="F546" s="27"/>
      <c r="G546" s="30"/>
      <c r="H546" s="30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</row>
    <row r="547" spans="1:33" ht="16.5" customHeight="1">
      <c r="A547" s="27"/>
      <c r="E547" s="27"/>
      <c r="F547" s="27"/>
      <c r="G547" s="30"/>
      <c r="H547" s="30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</row>
    <row r="548" spans="1:33" ht="16.5" customHeight="1">
      <c r="A548" s="27"/>
      <c r="E548" s="27"/>
      <c r="F548" s="27"/>
      <c r="G548" s="30"/>
      <c r="H548" s="30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</row>
    <row r="549" spans="1:33" ht="16.5" customHeight="1">
      <c r="A549" s="27"/>
      <c r="E549" s="27"/>
      <c r="F549" s="27"/>
      <c r="G549" s="30"/>
      <c r="H549" s="30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</row>
    <row r="550" spans="1:33" ht="16.5" customHeight="1">
      <c r="A550" s="27"/>
      <c r="E550" s="27"/>
      <c r="F550" s="27"/>
      <c r="G550" s="30"/>
      <c r="H550" s="30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</row>
    <row r="551" spans="1:33" ht="16.5" customHeight="1">
      <c r="A551" s="27"/>
      <c r="E551" s="27"/>
      <c r="F551" s="27"/>
      <c r="G551" s="30"/>
      <c r="H551" s="30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</row>
    <row r="552" spans="1:33" ht="16.5" customHeight="1">
      <c r="A552" s="27"/>
      <c r="E552" s="27"/>
      <c r="F552" s="27"/>
      <c r="G552" s="30"/>
      <c r="H552" s="30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</row>
    <row r="553" spans="1:33" ht="16.5" customHeight="1">
      <c r="A553" s="27"/>
      <c r="E553" s="27"/>
      <c r="F553" s="27"/>
      <c r="G553" s="30"/>
      <c r="H553" s="30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</row>
    <row r="554" spans="1:33" ht="16.5" customHeight="1">
      <c r="A554" s="27"/>
      <c r="E554" s="27"/>
      <c r="F554" s="27"/>
      <c r="G554" s="30"/>
      <c r="H554" s="30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</row>
    <row r="555" spans="1:33" ht="16.5" customHeight="1">
      <c r="A555" s="27"/>
      <c r="E555" s="27"/>
      <c r="F555" s="27"/>
      <c r="G555" s="30"/>
      <c r="H555" s="30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</row>
    <row r="556" spans="1:33" ht="16.5" customHeight="1">
      <c r="A556" s="27"/>
      <c r="E556" s="27"/>
      <c r="F556" s="27"/>
      <c r="G556" s="30"/>
      <c r="H556" s="30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</row>
    <row r="557" spans="1:33" ht="16.5" customHeight="1">
      <c r="A557" s="27"/>
      <c r="E557" s="27"/>
      <c r="F557" s="27"/>
      <c r="G557" s="30"/>
      <c r="H557" s="30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</row>
    <row r="558" spans="1:33" ht="16.5" customHeight="1">
      <c r="A558" s="27"/>
      <c r="E558" s="27"/>
      <c r="F558" s="27"/>
      <c r="G558" s="30"/>
      <c r="H558" s="30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</row>
    <row r="559" spans="1:33" ht="16.5" customHeight="1">
      <c r="A559" s="27"/>
      <c r="E559" s="27"/>
      <c r="F559" s="27"/>
      <c r="G559" s="30"/>
      <c r="H559" s="30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</row>
    <row r="560" spans="1:33" ht="16.5" customHeight="1">
      <c r="A560" s="27"/>
      <c r="E560" s="27"/>
      <c r="F560" s="27"/>
      <c r="G560" s="30"/>
      <c r="H560" s="30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</row>
    <row r="561" spans="1:33" ht="16.5" customHeight="1">
      <c r="A561" s="27"/>
      <c r="E561" s="27"/>
      <c r="F561" s="27"/>
      <c r="G561" s="30"/>
      <c r="H561" s="30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</row>
    <row r="562" spans="1:33" ht="16.5" customHeight="1">
      <c r="A562" s="27"/>
      <c r="E562" s="27"/>
      <c r="F562" s="27"/>
      <c r="G562" s="30"/>
      <c r="H562" s="30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</row>
    <row r="563" spans="1:33" ht="16.5" customHeight="1">
      <c r="A563" s="27"/>
      <c r="E563" s="27"/>
      <c r="F563" s="27"/>
      <c r="G563" s="30"/>
      <c r="H563" s="30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</row>
    <row r="564" spans="1:33" ht="16.5" customHeight="1">
      <c r="A564" s="27"/>
      <c r="E564" s="27"/>
      <c r="F564" s="27"/>
      <c r="G564" s="30"/>
      <c r="H564" s="30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</row>
    <row r="565" spans="1:33" ht="16.5" customHeight="1">
      <c r="A565" s="27"/>
      <c r="E565" s="27"/>
      <c r="F565" s="27"/>
      <c r="G565" s="30"/>
      <c r="H565" s="30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</row>
    <row r="566" spans="1:33" ht="16.5" customHeight="1">
      <c r="A566" s="27"/>
      <c r="E566" s="27"/>
      <c r="F566" s="27"/>
      <c r="G566" s="30"/>
      <c r="H566" s="30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</row>
    <row r="567" spans="1:33" ht="16.5" customHeight="1">
      <c r="A567" s="27"/>
      <c r="E567" s="27"/>
      <c r="F567" s="27"/>
      <c r="G567" s="30"/>
      <c r="H567" s="30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</row>
    <row r="568" spans="1:33" ht="16.5" customHeight="1">
      <c r="A568" s="27"/>
      <c r="E568" s="27"/>
      <c r="F568" s="27"/>
      <c r="G568" s="30"/>
      <c r="H568" s="30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</row>
    <row r="569" spans="1:33" ht="16.5" customHeight="1">
      <c r="A569" s="27"/>
      <c r="E569" s="27"/>
      <c r="F569" s="27"/>
      <c r="G569" s="30"/>
      <c r="H569" s="30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</row>
    <row r="570" spans="1:33" ht="16.5" customHeight="1">
      <c r="A570" s="27"/>
      <c r="E570" s="27"/>
      <c r="F570" s="27"/>
      <c r="G570" s="30"/>
      <c r="H570" s="30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</row>
    <row r="571" spans="1:33" ht="16.5" customHeight="1">
      <c r="A571" s="27"/>
      <c r="E571" s="27"/>
      <c r="F571" s="27"/>
      <c r="G571" s="30"/>
      <c r="H571" s="30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</row>
    <row r="572" spans="1:33" ht="16.5" customHeight="1">
      <c r="A572" s="27"/>
      <c r="E572" s="27"/>
      <c r="F572" s="27"/>
      <c r="G572" s="30"/>
      <c r="H572" s="30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</row>
    <row r="573" spans="1:33" ht="16.5" customHeight="1">
      <c r="A573" s="27"/>
      <c r="E573" s="27"/>
      <c r="F573" s="27"/>
      <c r="G573" s="30"/>
      <c r="H573" s="30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</row>
    <row r="574" spans="1:33" ht="16.5" customHeight="1">
      <c r="A574" s="27"/>
      <c r="E574" s="27"/>
      <c r="F574" s="27"/>
      <c r="G574" s="30"/>
      <c r="H574" s="30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</row>
    <row r="575" spans="1:33" ht="16.5" customHeight="1">
      <c r="A575" s="27"/>
      <c r="E575" s="27"/>
      <c r="F575" s="27"/>
      <c r="G575" s="30"/>
      <c r="H575" s="30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</row>
    <row r="576" spans="1:33" ht="16.5" customHeight="1">
      <c r="A576" s="27"/>
      <c r="E576" s="27"/>
      <c r="F576" s="27"/>
      <c r="G576" s="30"/>
      <c r="H576" s="30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</row>
    <row r="577" spans="1:33" ht="16.5" customHeight="1">
      <c r="A577" s="27"/>
      <c r="E577" s="27"/>
      <c r="F577" s="27"/>
      <c r="G577" s="30"/>
      <c r="H577" s="30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</row>
    <row r="578" spans="1:33" ht="16.5" customHeight="1">
      <c r="A578" s="27"/>
      <c r="E578" s="27"/>
      <c r="F578" s="27"/>
      <c r="G578" s="30"/>
      <c r="H578" s="30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</row>
    <row r="579" spans="1:33" ht="16.5" customHeight="1">
      <c r="A579" s="27"/>
      <c r="E579" s="27"/>
      <c r="F579" s="27"/>
      <c r="G579" s="30"/>
      <c r="H579" s="30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</row>
    <row r="580" spans="1:33" ht="16.5" customHeight="1">
      <c r="A580" s="27"/>
      <c r="E580" s="27"/>
      <c r="F580" s="27"/>
      <c r="G580" s="30"/>
      <c r="H580" s="30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</row>
    <row r="581" spans="1:33" ht="16.5" customHeight="1">
      <c r="A581" s="27"/>
      <c r="E581" s="27"/>
      <c r="F581" s="27"/>
      <c r="G581" s="30"/>
      <c r="H581" s="30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</row>
    <row r="582" spans="1:33" ht="16.5" customHeight="1">
      <c r="A582" s="27"/>
      <c r="E582" s="27"/>
      <c r="F582" s="27"/>
      <c r="G582" s="30"/>
      <c r="H582" s="30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</row>
    <row r="583" spans="1:33" ht="16.5" customHeight="1">
      <c r="A583" s="27"/>
      <c r="E583" s="27"/>
      <c r="F583" s="27"/>
      <c r="G583" s="30"/>
      <c r="H583" s="30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</row>
    <row r="584" spans="1:33" ht="16.5" customHeight="1">
      <c r="A584" s="27"/>
      <c r="E584" s="27"/>
      <c r="F584" s="27"/>
      <c r="G584" s="30"/>
      <c r="H584" s="30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</row>
    <row r="585" spans="1:33" ht="16.5" customHeight="1">
      <c r="A585" s="27"/>
      <c r="E585" s="27"/>
      <c r="F585" s="27"/>
      <c r="G585" s="30"/>
      <c r="H585" s="30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</row>
    <row r="586" spans="1:33" ht="16.5" customHeight="1">
      <c r="A586" s="27"/>
      <c r="E586" s="27"/>
      <c r="F586" s="27"/>
      <c r="G586" s="30"/>
      <c r="H586" s="30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</row>
    <row r="587" spans="1:33" ht="16.5" customHeight="1">
      <c r="A587" s="27"/>
      <c r="E587" s="27"/>
      <c r="F587" s="27"/>
      <c r="G587" s="30"/>
      <c r="H587" s="30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</row>
    <row r="588" spans="1:33" ht="16.5" customHeight="1">
      <c r="A588" s="27"/>
      <c r="E588" s="27"/>
      <c r="F588" s="27"/>
      <c r="G588" s="30"/>
      <c r="H588" s="30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</row>
    <row r="589" spans="1:33" ht="16.5" customHeight="1">
      <c r="A589" s="27"/>
      <c r="E589" s="27"/>
      <c r="F589" s="27"/>
      <c r="G589" s="30"/>
      <c r="H589" s="30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</row>
    <row r="590" spans="1:33" ht="16.5" customHeight="1">
      <c r="A590" s="27"/>
      <c r="E590" s="27"/>
      <c r="F590" s="27"/>
      <c r="G590" s="30"/>
      <c r="H590" s="30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</row>
    <row r="591" spans="1:33" ht="16.5" customHeight="1">
      <c r="A591" s="27"/>
      <c r="E591" s="27"/>
      <c r="F591" s="27"/>
      <c r="G591" s="30"/>
      <c r="H591" s="30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</row>
    <row r="592" spans="1:33" ht="16.5" customHeight="1">
      <c r="A592" s="27"/>
      <c r="E592" s="27"/>
      <c r="F592" s="27"/>
      <c r="G592" s="30"/>
      <c r="H592" s="30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</row>
    <row r="593" spans="1:33" ht="16.5" customHeight="1">
      <c r="A593" s="27"/>
      <c r="E593" s="27"/>
      <c r="F593" s="27"/>
      <c r="G593" s="30"/>
      <c r="H593" s="30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</row>
    <row r="594" spans="1:33" ht="16.5" customHeight="1">
      <c r="A594" s="27"/>
      <c r="E594" s="27"/>
      <c r="F594" s="27"/>
      <c r="G594" s="30"/>
      <c r="H594" s="30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</row>
    <row r="595" spans="1:33" ht="16.5" customHeight="1">
      <c r="A595" s="27"/>
      <c r="E595" s="27"/>
      <c r="F595" s="27"/>
      <c r="G595" s="30"/>
      <c r="H595" s="30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</row>
    <row r="596" spans="1:33" ht="16.5" customHeight="1">
      <c r="A596" s="27"/>
      <c r="E596" s="27"/>
      <c r="F596" s="27"/>
      <c r="G596" s="30"/>
      <c r="H596" s="30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</row>
    <row r="597" spans="1:33" ht="16.5" customHeight="1">
      <c r="A597" s="27"/>
      <c r="E597" s="27"/>
      <c r="F597" s="27"/>
      <c r="G597" s="30"/>
      <c r="H597" s="30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</row>
    <row r="598" spans="1:33" ht="16.5" customHeight="1">
      <c r="A598" s="27"/>
      <c r="E598" s="27"/>
      <c r="F598" s="27"/>
      <c r="G598" s="30"/>
      <c r="H598" s="30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</row>
    <row r="599" spans="1:33" ht="16.5" customHeight="1">
      <c r="A599" s="27"/>
      <c r="E599" s="27"/>
      <c r="F599" s="27"/>
      <c r="G599" s="30"/>
      <c r="H599" s="30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</row>
    <row r="600" spans="1:33" ht="16.5" customHeight="1">
      <c r="A600" s="27"/>
      <c r="E600" s="27"/>
      <c r="F600" s="27"/>
      <c r="G600" s="30"/>
      <c r="H600" s="30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</row>
    <row r="601" spans="1:33" ht="16.5" customHeight="1">
      <c r="A601" s="27"/>
      <c r="E601" s="27"/>
      <c r="F601" s="27"/>
      <c r="G601" s="30"/>
      <c r="H601" s="30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</row>
    <row r="602" spans="1:33" ht="16.5" customHeight="1">
      <c r="A602" s="27"/>
      <c r="E602" s="27"/>
      <c r="F602" s="27"/>
      <c r="G602" s="30"/>
      <c r="H602" s="30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</row>
    <row r="603" spans="1:33" ht="16.5" customHeight="1">
      <c r="A603" s="27"/>
      <c r="E603" s="27"/>
      <c r="F603" s="27"/>
      <c r="G603" s="30"/>
      <c r="H603" s="30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</row>
    <row r="604" spans="1:33" ht="16.5" customHeight="1">
      <c r="A604" s="27"/>
      <c r="E604" s="27"/>
      <c r="F604" s="27"/>
      <c r="G604" s="30"/>
      <c r="H604" s="30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</row>
    <row r="605" spans="1:33" ht="16.5" customHeight="1">
      <c r="A605" s="27"/>
      <c r="E605" s="27"/>
      <c r="F605" s="27"/>
      <c r="G605" s="30"/>
      <c r="H605" s="30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</row>
    <row r="606" spans="1:33" ht="16.5" customHeight="1">
      <c r="A606" s="27"/>
      <c r="E606" s="27"/>
      <c r="F606" s="27"/>
      <c r="G606" s="30"/>
      <c r="H606" s="30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</row>
    <row r="607" spans="1:33" ht="16.5" customHeight="1">
      <c r="A607" s="27"/>
      <c r="E607" s="27"/>
      <c r="F607" s="27"/>
      <c r="G607" s="30"/>
      <c r="H607" s="30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</row>
    <row r="608" spans="1:33" ht="16.5" customHeight="1">
      <c r="A608" s="27"/>
      <c r="E608" s="27"/>
      <c r="F608" s="27"/>
      <c r="G608" s="30"/>
      <c r="H608" s="30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</row>
    <row r="609" spans="1:33" ht="16.5" customHeight="1">
      <c r="A609" s="27"/>
      <c r="E609" s="27"/>
      <c r="F609" s="27"/>
      <c r="G609" s="30"/>
      <c r="H609" s="30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</row>
    <row r="610" spans="1:33" ht="16.5" customHeight="1">
      <c r="A610" s="27"/>
      <c r="E610" s="27"/>
      <c r="F610" s="27"/>
      <c r="G610" s="30"/>
      <c r="H610" s="30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</row>
    <row r="611" spans="1:33" ht="16.5" customHeight="1">
      <c r="A611" s="27"/>
      <c r="E611" s="27"/>
      <c r="F611" s="27"/>
      <c r="G611" s="30"/>
      <c r="H611" s="30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</row>
    <row r="612" spans="1:33" ht="16.5" customHeight="1">
      <c r="A612" s="27"/>
      <c r="E612" s="27"/>
      <c r="F612" s="27"/>
      <c r="G612" s="30"/>
      <c r="H612" s="30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</row>
    <row r="613" spans="1:33" ht="16.5" customHeight="1">
      <c r="A613" s="27"/>
      <c r="E613" s="27"/>
      <c r="F613" s="27"/>
      <c r="G613" s="30"/>
      <c r="H613" s="30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</row>
    <row r="614" spans="1:33" ht="16.5" customHeight="1">
      <c r="A614" s="27"/>
      <c r="E614" s="27"/>
      <c r="F614" s="27"/>
      <c r="G614" s="30"/>
      <c r="H614" s="30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</row>
    <row r="615" spans="1:33" ht="16.5" customHeight="1">
      <c r="A615" s="27"/>
      <c r="E615" s="27"/>
      <c r="F615" s="27"/>
      <c r="G615" s="30"/>
      <c r="H615" s="30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</row>
    <row r="616" spans="1:33" ht="16.5" customHeight="1">
      <c r="A616" s="27"/>
      <c r="E616" s="27"/>
      <c r="F616" s="27"/>
      <c r="G616" s="30"/>
      <c r="H616" s="30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</row>
    <row r="617" spans="1:33" ht="16.5" customHeight="1">
      <c r="A617" s="27"/>
      <c r="E617" s="27"/>
      <c r="F617" s="27"/>
      <c r="G617" s="30"/>
      <c r="H617" s="30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</row>
    <row r="618" spans="1:33" ht="16.5" customHeight="1">
      <c r="A618" s="27"/>
      <c r="E618" s="27"/>
      <c r="F618" s="27"/>
      <c r="G618" s="30"/>
      <c r="H618" s="30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</row>
    <row r="619" spans="1:33" ht="16.5" customHeight="1">
      <c r="A619" s="27"/>
      <c r="E619" s="27"/>
      <c r="F619" s="27"/>
      <c r="G619" s="30"/>
      <c r="H619" s="30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</row>
    <row r="620" spans="1:33" ht="16.5" customHeight="1">
      <c r="A620" s="27"/>
      <c r="E620" s="27"/>
      <c r="F620" s="27"/>
      <c r="G620" s="30"/>
      <c r="H620" s="30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</row>
    <row r="621" spans="1:33" ht="16.5" customHeight="1">
      <c r="A621" s="27"/>
      <c r="E621" s="27"/>
      <c r="F621" s="27"/>
      <c r="G621" s="30"/>
      <c r="H621" s="30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</row>
    <row r="622" spans="1:33" ht="16.5" customHeight="1">
      <c r="A622" s="27"/>
      <c r="E622" s="27"/>
      <c r="F622" s="27"/>
      <c r="G622" s="30"/>
      <c r="H622" s="30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</row>
    <row r="623" spans="1:33" ht="16.5" customHeight="1">
      <c r="A623" s="27"/>
      <c r="E623" s="27"/>
      <c r="F623" s="27"/>
      <c r="G623" s="30"/>
      <c r="H623" s="30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</row>
    <row r="624" spans="1:33" ht="16.5" customHeight="1">
      <c r="A624" s="27"/>
      <c r="E624" s="27"/>
      <c r="F624" s="27"/>
      <c r="G624" s="30"/>
      <c r="H624" s="30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</row>
    <row r="625" spans="1:33" ht="16.5" customHeight="1">
      <c r="A625" s="27"/>
      <c r="E625" s="27"/>
      <c r="F625" s="27"/>
      <c r="G625" s="30"/>
      <c r="H625" s="30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</row>
    <row r="626" spans="1:33" ht="16.5" customHeight="1">
      <c r="A626" s="27"/>
      <c r="E626" s="27"/>
      <c r="F626" s="27"/>
      <c r="G626" s="30"/>
      <c r="H626" s="30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</row>
    <row r="627" spans="1:33" ht="16.5" customHeight="1">
      <c r="A627" s="27"/>
      <c r="E627" s="27"/>
      <c r="F627" s="27"/>
      <c r="G627" s="30"/>
      <c r="H627" s="30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</row>
    <row r="628" spans="1:33" ht="16.5" customHeight="1">
      <c r="A628" s="27"/>
      <c r="E628" s="27"/>
      <c r="F628" s="27"/>
      <c r="G628" s="30"/>
      <c r="H628" s="30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</row>
    <row r="629" spans="1:33" ht="16.5" customHeight="1">
      <c r="A629" s="27"/>
      <c r="E629" s="27"/>
      <c r="F629" s="27"/>
      <c r="G629" s="30"/>
      <c r="H629" s="30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</row>
    <row r="630" spans="1:33" ht="16.5" customHeight="1">
      <c r="A630" s="27"/>
      <c r="E630" s="27"/>
      <c r="F630" s="27"/>
      <c r="G630" s="30"/>
      <c r="H630" s="30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</row>
    <row r="631" spans="1:33" ht="16.5" customHeight="1">
      <c r="A631" s="27"/>
      <c r="E631" s="27"/>
      <c r="F631" s="27"/>
      <c r="G631" s="30"/>
      <c r="H631" s="30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</row>
    <row r="632" spans="1:33" ht="16.5" customHeight="1">
      <c r="A632" s="27"/>
      <c r="E632" s="27"/>
      <c r="F632" s="27"/>
      <c r="G632" s="30"/>
      <c r="H632" s="30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</row>
    <row r="633" spans="1:33" ht="16.5" customHeight="1">
      <c r="A633" s="27"/>
      <c r="E633" s="27"/>
      <c r="F633" s="27"/>
      <c r="G633" s="30"/>
      <c r="H633" s="30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</row>
    <row r="634" spans="1:33" ht="16.5" customHeight="1">
      <c r="A634" s="27"/>
      <c r="E634" s="27"/>
      <c r="F634" s="27"/>
      <c r="G634" s="30"/>
      <c r="H634" s="30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</row>
    <row r="635" spans="1:33" ht="16.5" customHeight="1">
      <c r="A635" s="27"/>
      <c r="E635" s="27"/>
      <c r="F635" s="27"/>
      <c r="G635" s="30"/>
      <c r="H635" s="30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</row>
    <row r="636" spans="1:33" ht="16.5" customHeight="1">
      <c r="A636" s="27"/>
      <c r="E636" s="27"/>
      <c r="F636" s="27"/>
      <c r="G636" s="30"/>
      <c r="H636" s="30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</row>
    <row r="637" spans="1:33" ht="16.5" customHeight="1">
      <c r="A637" s="27"/>
      <c r="E637" s="27"/>
      <c r="F637" s="27"/>
      <c r="G637" s="30"/>
      <c r="H637" s="30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</row>
    <row r="638" spans="1:33" ht="16.5" customHeight="1">
      <c r="A638" s="27"/>
      <c r="E638" s="27"/>
      <c r="F638" s="27"/>
      <c r="G638" s="30"/>
      <c r="H638" s="30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</row>
    <row r="639" spans="1:33" ht="16.5" customHeight="1">
      <c r="A639" s="27"/>
      <c r="E639" s="27"/>
      <c r="F639" s="27"/>
      <c r="G639" s="30"/>
      <c r="H639" s="30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</row>
    <row r="640" spans="1:33" ht="16.5" customHeight="1">
      <c r="A640" s="27"/>
      <c r="E640" s="27"/>
      <c r="F640" s="27"/>
      <c r="G640" s="30"/>
      <c r="H640" s="30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</row>
    <row r="641" spans="1:33" ht="16.5" customHeight="1">
      <c r="A641" s="27"/>
      <c r="E641" s="27"/>
      <c r="F641" s="27"/>
      <c r="G641" s="30"/>
      <c r="H641" s="30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</row>
    <row r="642" spans="1:33" ht="16.5" customHeight="1">
      <c r="A642" s="27"/>
      <c r="E642" s="27"/>
      <c r="F642" s="27"/>
      <c r="G642" s="30"/>
      <c r="H642" s="30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</row>
    <row r="643" spans="1:33" ht="16.5" customHeight="1">
      <c r="A643" s="27"/>
      <c r="E643" s="27"/>
      <c r="F643" s="27"/>
      <c r="G643" s="30"/>
      <c r="H643" s="30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</row>
    <row r="644" spans="1:33" ht="16.5" customHeight="1">
      <c r="A644" s="27"/>
      <c r="E644" s="27"/>
      <c r="F644" s="27"/>
      <c r="G644" s="30"/>
      <c r="H644" s="30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</row>
    <row r="645" spans="1:33" ht="16.5" customHeight="1">
      <c r="A645" s="27"/>
      <c r="E645" s="27"/>
      <c r="F645" s="27"/>
      <c r="G645" s="30"/>
      <c r="H645" s="30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</row>
    <row r="646" spans="1:33" ht="16.5" customHeight="1">
      <c r="A646" s="27"/>
      <c r="E646" s="27"/>
      <c r="F646" s="27"/>
      <c r="G646" s="30"/>
      <c r="H646" s="30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</row>
    <row r="647" spans="1:33" ht="16.5" customHeight="1">
      <c r="A647" s="27"/>
      <c r="E647" s="27"/>
      <c r="F647" s="27"/>
      <c r="G647" s="30"/>
      <c r="H647" s="30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</row>
    <row r="648" spans="1:33" ht="16.5" customHeight="1">
      <c r="A648" s="27"/>
      <c r="E648" s="27"/>
      <c r="F648" s="27"/>
      <c r="G648" s="30"/>
      <c r="H648" s="30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</row>
    <row r="649" spans="1:33" ht="16.5" customHeight="1">
      <c r="A649" s="27"/>
      <c r="E649" s="27"/>
      <c r="F649" s="27"/>
      <c r="G649" s="30"/>
      <c r="H649" s="30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</row>
    <row r="650" spans="1:33" ht="16.5" customHeight="1">
      <c r="A650" s="27"/>
      <c r="E650" s="27"/>
      <c r="F650" s="27"/>
      <c r="G650" s="30"/>
      <c r="H650" s="30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</row>
    <row r="651" spans="1:33" ht="16.5" customHeight="1">
      <c r="A651" s="27"/>
      <c r="E651" s="27"/>
      <c r="F651" s="27"/>
      <c r="G651" s="30"/>
      <c r="H651" s="30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</row>
    <row r="652" spans="1:33" ht="16.5" customHeight="1">
      <c r="A652" s="27"/>
      <c r="E652" s="27"/>
      <c r="F652" s="27"/>
      <c r="G652" s="30"/>
      <c r="H652" s="30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</row>
    <row r="653" spans="1:33" ht="16.5" customHeight="1">
      <c r="A653" s="27"/>
      <c r="E653" s="27"/>
      <c r="F653" s="27"/>
      <c r="G653" s="30"/>
      <c r="H653" s="30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</row>
    <row r="654" spans="1:33" ht="16.5" customHeight="1">
      <c r="A654" s="27"/>
      <c r="E654" s="27"/>
      <c r="F654" s="27"/>
      <c r="G654" s="30"/>
      <c r="H654" s="30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</row>
    <row r="655" spans="1:33" ht="16.5" customHeight="1">
      <c r="A655" s="27"/>
      <c r="E655" s="27"/>
      <c r="F655" s="27"/>
      <c r="G655" s="30"/>
      <c r="H655" s="30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</row>
    <row r="656" spans="1:33" ht="16.5" customHeight="1">
      <c r="A656" s="27"/>
      <c r="E656" s="27"/>
      <c r="F656" s="27"/>
      <c r="G656" s="30"/>
      <c r="H656" s="30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</row>
    <row r="657" spans="1:33" ht="16.5" customHeight="1">
      <c r="A657" s="27"/>
      <c r="E657" s="27"/>
      <c r="F657" s="27"/>
      <c r="G657" s="30"/>
      <c r="H657" s="30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</row>
    <row r="658" spans="1:33" ht="16.5" customHeight="1">
      <c r="A658" s="27"/>
      <c r="E658" s="27"/>
      <c r="F658" s="27"/>
      <c r="G658" s="30"/>
      <c r="H658" s="30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</row>
    <row r="659" spans="1:33" ht="16.5" customHeight="1">
      <c r="A659" s="27"/>
      <c r="E659" s="27"/>
      <c r="F659" s="27"/>
      <c r="G659" s="30"/>
      <c r="H659" s="30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</row>
    <row r="660" spans="1:33" ht="16.5" customHeight="1">
      <c r="A660" s="27"/>
      <c r="E660" s="27"/>
      <c r="F660" s="27"/>
      <c r="G660" s="30"/>
      <c r="H660" s="30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</row>
    <row r="661" spans="1:33" ht="16.5" customHeight="1">
      <c r="A661" s="27"/>
      <c r="E661" s="27"/>
      <c r="F661" s="27"/>
      <c r="G661" s="30"/>
      <c r="H661" s="30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</row>
    <row r="662" spans="1:33" ht="16.5" customHeight="1">
      <c r="A662" s="27"/>
      <c r="E662" s="27"/>
      <c r="F662" s="27"/>
      <c r="G662" s="30"/>
      <c r="H662" s="30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</row>
    <row r="663" spans="1:33" ht="16.5" customHeight="1">
      <c r="A663" s="27"/>
      <c r="E663" s="27"/>
      <c r="F663" s="27"/>
      <c r="G663" s="30"/>
      <c r="H663" s="30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</row>
    <row r="664" spans="1:33" ht="16.5" customHeight="1">
      <c r="A664" s="27"/>
      <c r="E664" s="27"/>
      <c r="F664" s="27"/>
      <c r="G664" s="30"/>
      <c r="H664" s="30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</row>
    <row r="665" spans="1:33" ht="16.5" customHeight="1">
      <c r="A665" s="27"/>
      <c r="E665" s="27"/>
      <c r="F665" s="27"/>
      <c r="G665" s="30"/>
      <c r="H665" s="30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</row>
    <row r="666" spans="1:33" ht="16.5" customHeight="1">
      <c r="A666" s="27"/>
      <c r="E666" s="27"/>
      <c r="F666" s="27"/>
      <c r="G666" s="30"/>
      <c r="H666" s="30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</row>
    <row r="667" spans="1:33" ht="16.5" customHeight="1">
      <c r="A667" s="27"/>
      <c r="E667" s="27"/>
      <c r="F667" s="27"/>
      <c r="G667" s="30"/>
      <c r="H667" s="30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</row>
    <row r="668" spans="1:33" ht="16.5" customHeight="1">
      <c r="A668" s="27"/>
      <c r="E668" s="27"/>
      <c r="F668" s="27"/>
      <c r="G668" s="30"/>
      <c r="H668" s="30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</row>
    <row r="669" spans="1:33" ht="16.5" customHeight="1">
      <c r="A669" s="27"/>
      <c r="E669" s="27"/>
      <c r="F669" s="27"/>
      <c r="G669" s="30"/>
      <c r="H669" s="30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</row>
    <row r="670" spans="1:33" ht="16.5" customHeight="1">
      <c r="A670" s="27"/>
      <c r="E670" s="27"/>
      <c r="F670" s="27"/>
      <c r="G670" s="30"/>
      <c r="H670" s="30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</row>
    <row r="671" spans="1:33" ht="16.5" customHeight="1">
      <c r="A671" s="27"/>
      <c r="E671" s="27"/>
      <c r="F671" s="27"/>
      <c r="G671" s="30"/>
      <c r="H671" s="30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</row>
    <row r="672" spans="1:33" ht="16.5" customHeight="1">
      <c r="A672" s="27"/>
      <c r="E672" s="27"/>
      <c r="F672" s="27"/>
      <c r="G672" s="30"/>
      <c r="H672" s="30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</row>
    <row r="673" spans="1:33" ht="16.5" customHeight="1">
      <c r="A673" s="27"/>
      <c r="E673" s="27"/>
      <c r="F673" s="27"/>
      <c r="G673" s="30"/>
      <c r="H673" s="30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</row>
    <row r="674" spans="1:33" ht="16.5" customHeight="1">
      <c r="A674" s="27"/>
      <c r="E674" s="27"/>
      <c r="F674" s="27"/>
      <c r="G674" s="30"/>
      <c r="H674" s="30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</row>
    <row r="675" spans="1:33" ht="16.5" customHeight="1">
      <c r="A675" s="27"/>
      <c r="E675" s="27"/>
      <c r="F675" s="27"/>
      <c r="G675" s="30"/>
      <c r="H675" s="30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</row>
    <row r="676" spans="1:33" ht="16.5" customHeight="1">
      <c r="A676" s="27"/>
      <c r="E676" s="27"/>
      <c r="F676" s="27"/>
      <c r="G676" s="30"/>
      <c r="H676" s="30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</row>
    <row r="677" spans="1:33" ht="16.5" customHeight="1">
      <c r="A677" s="27"/>
      <c r="E677" s="27"/>
      <c r="F677" s="27"/>
      <c r="G677" s="30"/>
      <c r="H677" s="30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</row>
    <row r="678" spans="1:33" ht="16.5" customHeight="1">
      <c r="A678" s="27"/>
      <c r="E678" s="27"/>
      <c r="F678" s="27"/>
      <c r="G678" s="30"/>
      <c r="H678" s="30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</row>
    <row r="679" spans="1:33" ht="16.5" customHeight="1">
      <c r="A679" s="27"/>
      <c r="E679" s="27"/>
      <c r="F679" s="27"/>
      <c r="G679" s="30"/>
      <c r="H679" s="30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</row>
    <row r="680" spans="1:33" ht="16.5" customHeight="1">
      <c r="A680" s="27"/>
      <c r="E680" s="27"/>
      <c r="F680" s="27"/>
      <c r="G680" s="30"/>
      <c r="H680" s="30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</row>
    <row r="681" spans="1:33" ht="16.5" customHeight="1">
      <c r="A681" s="27"/>
      <c r="E681" s="27"/>
      <c r="F681" s="27"/>
      <c r="G681" s="30"/>
      <c r="H681" s="30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</row>
    <row r="682" spans="1:33" ht="16.5" customHeight="1">
      <c r="A682" s="27"/>
      <c r="E682" s="27"/>
      <c r="F682" s="27"/>
      <c r="G682" s="30"/>
      <c r="H682" s="30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</row>
    <row r="683" spans="1:33" ht="16.5" customHeight="1">
      <c r="A683" s="27"/>
      <c r="E683" s="27"/>
      <c r="F683" s="27"/>
      <c r="G683" s="30"/>
      <c r="H683" s="30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</row>
    <row r="684" spans="1:33" ht="16.5" customHeight="1">
      <c r="A684" s="27"/>
      <c r="E684" s="27"/>
      <c r="F684" s="27"/>
      <c r="G684" s="30"/>
      <c r="H684" s="30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</row>
    <row r="685" spans="1:33" ht="16.5" customHeight="1">
      <c r="A685" s="27"/>
      <c r="E685" s="27"/>
      <c r="F685" s="27"/>
      <c r="G685" s="30"/>
      <c r="H685" s="30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</row>
    <row r="686" spans="1:33" ht="16.5" customHeight="1">
      <c r="A686" s="27"/>
      <c r="E686" s="27"/>
      <c r="F686" s="27"/>
      <c r="G686" s="30"/>
      <c r="H686" s="30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</row>
    <row r="687" spans="1:33" ht="16.5" customHeight="1">
      <c r="A687" s="27"/>
      <c r="E687" s="27"/>
      <c r="F687" s="27"/>
      <c r="G687" s="30"/>
      <c r="H687" s="30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</row>
    <row r="688" spans="1:33" ht="16.5" customHeight="1">
      <c r="A688" s="27"/>
      <c r="E688" s="27"/>
      <c r="F688" s="27"/>
      <c r="G688" s="30"/>
      <c r="H688" s="30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</row>
    <row r="689" spans="1:33" ht="16.5" customHeight="1">
      <c r="A689" s="27"/>
      <c r="E689" s="27"/>
      <c r="F689" s="27"/>
      <c r="G689" s="30"/>
      <c r="H689" s="30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</row>
    <row r="690" spans="1:33" ht="16.5" customHeight="1">
      <c r="A690" s="27"/>
      <c r="E690" s="27"/>
      <c r="F690" s="27"/>
      <c r="G690" s="30"/>
      <c r="H690" s="30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</row>
    <row r="691" spans="1:33" ht="16.5" customHeight="1">
      <c r="A691" s="27"/>
      <c r="E691" s="27"/>
      <c r="F691" s="27"/>
      <c r="G691" s="30"/>
      <c r="H691" s="30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</row>
    <row r="692" spans="1:33" ht="16.5" customHeight="1">
      <c r="A692" s="27"/>
      <c r="E692" s="27"/>
      <c r="F692" s="27"/>
      <c r="G692" s="30"/>
      <c r="H692" s="30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</row>
    <row r="693" spans="1:33" ht="16.5" customHeight="1">
      <c r="A693" s="27"/>
      <c r="E693" s="27"/>
      <c r="F693" s="27"/>
      <c r="G693" s="30"/>
      <c r="H693" s="30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</row>
    <row r="694" spans="1:33" ht="16.5" customHeight="1">
      <c r="A694" s="27"/>
      <c r="E694" s="27"/>
      <c r="F694" s="27"/>
      <c r="G694" s="30"/>
      <c r="H694" s="30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</row>
    <row r="695" spans="1:33" ht="16.5" customHeight="1">
      <c r="A695" s="27"/>
      <c r="E695" s="27"/>
      <c r="F695" s="27"/>
      <c r="G695" s="30"/>
      <c r="H695" s="30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</row>
    <row r="696" spans="1:33" ht="16.5" customHeight="1">
      <c r="A696" s="27"/>
      <c r="E696" s="27"/>
      <c r="F696" s="27"/>
      <c r="G696" s="30"/>
      <c r="H696" s="30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</row>
    <row r="697" spans="1:33" ht="16.5" customHeight="1">
      <c r="A697" s="27"/>
      <c r="E697" s="27"/>
      <c r="F697" s="27"/>
      <c r="G697" s="30"/>
      <c r="H697" s="30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</row>
    <row r="698" spans="1:33" ht="16.5" customHeight="1">
      <c r="A698" s="27"/>
      <c r="E698" s="27"/>
      <c r="F698" s="27"/>
      <c r="G698" s="30"/>
      <c r="H698" s="30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</row>
    <row r="699" spans="1:33" ht="16.5" customHeight="1">
      <c r="A699" s="27"/>
      <c r="E699" s="27"/>
      <c r="F699" s="27"/>
      <c r="G699" s="30"/>
      <c r="H699" s="30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</row>
    <row r="700" spans="1:33" ht="16.5" customHeight="1">
      <c r="A700" s="27"/>
      <c r="E700" s="27"/>
      <c r="F700" s="27"/>
      <c r="G700" s="30"/>
      <c r="H700" s="30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</row>
    <row r="701" spans="1:33" ht="16.5" customHeight="1">
      <c r="A701" s="27"/>
      <c r="E701" s="27"/>
      <c r="F701" s="27"/>
      <c r="G701" s="30"/>
      <c r="H701" s="30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</row>
    <row r="702" spans="1:33" ht="16.5" customHeight="1">
      <c r="A702" s="27"/>
      <c r="E702" s="27"/>
      <c r="F702" s="27"/>
      <c r="G702" s="30"/>
      <c r="H702" s="30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</row>
    <row r="703" spans="1:33" ht="16.5" customHeight="1">
      <c r="A703" s="27"/>
      <c r="E703" s="27"/>
      <c r="F703" s="27"/>
      <c r="G703" s="30"/>
      <c r="H703" s="30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</row>
    <row r="704" spans="1:33" ht="16.5" customHeight="1">
      <c r="A704" s="27"/>
      <c r="E704" s="27"/>
      <c r="F704" s="27"/>
      <c r="G704" s="30"/>
      <c r="H704" s="30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</row>
    <row r="705" spans="1:33" ht="16.5" customHeight="1">
      <c r="A705" s="27"/>
      <c r="E705" s="27"/>
      <c r="F705" s="27"/>
      <c r="G705" s="30"/>
      <c r="H705" s="30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</row>
    <row r="706" spans="1:33" ht="16.5" customHeight="1">
      <c r="A706" s="27"/>
      <c r="E706" s="27"/>
      <c r="F706" s="27"/>
      <c r="G706" s="30"/>
      <c r="H706" s="30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</row>
    <row r="707" spans="1:33" ht="16.5" customHeight="1">
      <c r="A707" s="27"/>
      <c r="E707" s="27"/>
      <c r="F707" s="27"/>
      <c r="G707" s="30"/>
      <c r="H707" s="30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</row>
    <row r="708" spans="1:33" ht="16.5" customHeight="1">
      <c r="A708" s="27"/>
      <c r="E708" s="27"/>
      <c r="F708" s="27"/>
      <c r="G708" s="30"/>
      <c r="H708" s="30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</row>
    <row r="709" spans="1:33" ht="16.5" customHeight="1">
      <c r="A709" s="27"/>
      <c r="E709" s="27"/>
      <c r="F709" s="27"/>
      <c r="G709" s="30"/>
      <c r="H709" s="30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</row>
    <row r="710" spans="1:33" ht="16.5" customHeight="1">
      <c r="A710" s="27"/>
      <c r="E710" s="27"/>
      <c r="F710" s="27"/>
      <c r="G710" s="30"/>
      <c r="H710" s="30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</row>
    <row r="711" spans="1:33" ht="16.5" customHeight="1">
      <c r="A711" s="27"/>
      <c r="E711" s="27"/>
      <c r="F711" s="27"/>
      <c r="G711" s="30"/>
      <c r="H711" s="30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</row>
    <row r="712" spans="1:33" ht="16.5" customHeight="1">
      <c r="A712" s="27"/>
      <c r="E712" s="27"/>
      <c r="F712" s="27"/>
      <c r="G712" s="30"/>
      <c r="H712" s="30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</row>
    <row r="713" spans="1:33" ht="16.5" customHeight="1">
      <c r="A713" s="27"/>
      <c r="E713" s="27"/>
      <c r="F713" s="27"/>
      <c r="G713" s="30"/>
      <c r="H713" s="30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</row>
    <row r="714" spans="1:33" ht="16.5" customHeight="1">
      <c r="A714" s="27"/>
      <c r="E714" s="27"/>
      <c r="F714" s="27"/>
      <c r="G714" s="30"/>
      <c r="H714" s="30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</row>
    <row r="715" spans="1:33" ht="16.5" customHeight="1">
      <c r="A715" s="27"/>
      <c r="E715" s="27"/>
      <c r="F715" s="27"/>
      <c r="G715" s="30"/>
      <c r="H715" s="30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</row>
    <row r="716" spans="1:33" ht="16.5" customHeight="1">
      <c r="A716" s="27"/>
      <c r="E716" s="27"/>
      <c r="F716" s="27"/>
      <c r="G716" s="30"/>
      <c r="H716" s="30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</row>
    <row r="717" spans="1:33" ht="16.5" customHeight="1">
      <c r="A717" s="27"/>
      <c r="E717" s="27"/>
      <c r="F717" s="27"/>
      <c r="G717" s="30"/>
      <c r="H717" s="30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</row>
    <row r="718" spans="1:33" ht="16.5" customHeight="1">
      <c r="A718" s="27"/>
      <c r="E718" s="27"/>
      <c r="F718" s="27"/>
      <c r="G718" s="30"/>
      <c r="H718" s="30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</row>
    <row r="719" spans="1:33" ht="16.5" customHeight="1">
      <c r="A719" s="27"/>
      <c r="E719" s="27"/>
      <c r="F719" s="27"/>
      <c r="G719" s="30"/>
      <c r="H719" s="30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</row>
    <row r="720" spans="1:33" ht="16.5" customHeight="1">
      <c r="A720" s="27"/>
      <c r="E720" s="27"/>
      <c r="F720" s="27"/>
      <c r="G720" s="30"/>
      <c r="H720" s="30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</row>
    <row r="721" spans="1:33" ht="16.5" customHeight="1">
      <c r="A721" s="27"/>
      <c r="E721" s="27"/>
      <c r="F721" s="27"/>
      <c r="G721" s="30"/>
      <c r="H721" s="30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</row>
    <row r="722" spans="1:33" ht="16.5" customHeight="1">
      <c r="A722" s="27"/>
      <c r="E722" s="27"/>
      <c r="F722" s="27"/>
      <c r="G722" s="30"/>
      <c r="H722" s="30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</row>
    <row r="723" spans="1:33" ht="16.5" customHeight="1">
      <c r="A723" s="27"/>
      <c r="E723" s="27"/>
      <c r="F723" s="27"/>
      <c r="G723" s="30"/>
      <c r="H723" s="30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</row>
    <row r="724" spans="1:33" ht="16.5" customHeight="1">
      <c r="A724" s="27"/>
      <c r="E724" s="27"/>
      <c r="F724" s="27"/>
      <c r="G724" s="30"/>
      <c r="H724" s="30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</row>
    <row r="725" spans="1:33" ht="16.5" customHeight="1">
      <c r="A725" s="27"/>
      <c r="E725" s="27"/>
      <c r="F725" s="27"/>
      <c r="G725" s="30"/>
      <c r="H725" s="30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</row>
    <row r="726" spans="1:33" ht="16.5" customHeight="1">
      <c r="A726" s="27"/>
      <c r="E726" s="27"/>
      <c r="F726" s="27"/>
      <c r="G726" s="30"/>
      <c r="H726" s="30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</row>
    <row r="727" spans="1:33" ht="16.5" customHeight="1">
      <c r="A727" s="27"/>
      <c r="E727" s="27"/>
      <c r="F727" s="27"/>
      <c r="G727" s="30"/>
      <c r="H727" s="30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</row>
    <row r="728" spans="1:33" ht="16.5" customHeight="1">
      <c r="A728" s="27"/>
      <c r="E728" s="27"/>
      <c r="F728" s="27"/>
      <c r="G728" s="30"/>
      <c r="H728" s="30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</row>
    <row r="729" spans="1:33" ht="16.5" customHeight="1">
      <c r="A729" s="27"/>
      <c r="E729" s="27"/>
      <c r="F729" s="27"/>
      <c r="G729" s="30"/>
      <c r="H729" s="30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</row>
    <row r="730" spans="1:33" ht="16.5" customHeight="1">
      <c r="A730" s="27"/>
      <c r="E730" s="27"/>
      <c r="F730" s="27"/>
      <c r="G730" s="30"/>
      <c r="H730" s="30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</row>
    <row r="731" spans="1:33" ht="16.5" customHeight="1">
      <c r="A731" s="27"/>
      <c r="E731" s="27"/>
      <c r="F731" s="27"/>
      <c r="G731" s="30"/>
      <c r="H731" s="30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</row>
    <row r="732" spans="1:33" ht="16.5" customHeight="1">
      <c r="A732" s="27"/>
      <c r="E732" s="27"/>
      <c r="F732" s="27"/>
      <c r="G732" s="30"/>
      <c r="H732" s="30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</row>
    <row r="733" spans="1:33" ht="16.5" customHeight="1">
      <c r="A733" s="27"/>
      <c r="E733" s="27"/>
      <c r="F733" s="27"/>
      <c r="G733" s="30"/>
      <c r="H733" s="30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</row>
    <row r="734" spans="1:33" ht="16.5" customHeight="1">
      <c r="A734" s="27"/>
      <c r="E734" s="27"/>
      <c r="F734" s="27"/>
      <c r="G734" s="30"/>
      <c r="H734" s="30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</row>
    <row r="735" spans="1:33" ht="16.5" customHeight="1">
      <c r="A735" s="27"/>
      <c r="E735" s="27"/>
      <c r="F735" s="27"/>
      <c r="G735" s="30"/>
      <c r="H735" s="30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</row>
    <row r="736" spans="1:33" ht="16.5" customHeight="1">
      <c r="A736" s="27"/>
      <c r="E736" s="27"/>
      <c r="F736" s="27"/>
      <c r="G736" s="30"/>
      <c r="H736" s="30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</row>
    <row r="737" spans="1:33" ht="16.5" customHeight="1">
      <c r="A737" s="27"/>
      <c r="E737" s="27"/>
      <c r="F737" s="27"/>
      <c r="G737" s="30"/>
      <c r="H737" s="30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</row>
    <row r="738" spans="1:33" ht="16.5" customHeight="1">
      <c r="A738" s="27"/>
      <c r="E738" s="27"/>
      <c r="F738" s="27"/>
      <c r="G738" s="30"/>
      <c r="H738" s="30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</row>
    <row r="739" spans="1:33" ht="16.5" customHeight="1">
      <c r="A739" s="27"/>
      <c r="E739" s="27"/>
      <c r="F739" s="27"/>
      <c r="G739" s="30"/>
      <c r="H739" s="30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</row>
    <row r="740" spans="1:33" ht="16.5" customHeight="1">
      <c r="A740" s="27"/>
      <c r="E740" s="27"/>
      <c r="F740" s="27"/>
      <c r="G740" s="30"/>
      <c r="H740" s="30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</row>
    <row r="741" spans="1:33" ht="16.5" customHeight="1">
      <c r="A741" s="27"/>
      <c r="E741" s="27"/>
      <c r="F741" s="27"/>
      <c r="G741" s="30"/>
      <c r="H741" s="30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</row>
    <row r="742" spans="1:33" ht="16.5" customHeight="1">
      <c r="A742" s="27"/>
      <c r="E742" s="27"/>
      <c r="F742" s="27"/>
      <c r="G742" s="30"/>
      <c r="H742" s="30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</row>
    <row r="743" spans="1:33" ht="16.5" customHeight="1">
      <c r="A743" s="27"/>
      <c r="E743" s="27"/>
      <c r="F743" s="27"/>
      <c r="G743" s="30"/>
      <c r="H743" s="30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</row>
    <row r="744" spans="1:33" ht="16.5" customHeight="1">
      <c r="A744" s="27"/>
      <c r="E744" s="27"/>
      <c r="F744" s="27"/>
      <c r="G744" s="30"/>
      <c r="H744" s="30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</row>
    <row r="745" spans="1:33" ht="16.5" customHeight="1">
      <c r="A745" s="27"/>
      <c r="E745" s="27"/>
      <c r="F745" s="27"/>
      <c r="G745" s="30"/>
      <c r="H745" s="30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</row>
    <row r="746" spans="1:33" ht="16.5" customHeight="1">
      <c r="A746" s="27"/>
      <c r="E746" s="27"/>
      <c r="F746" s="27"/>
      <c r="G746" s="30"/>
      <c r="H746" s="30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</row>
    <row r="747" spans="1:33" ht="16.5" customHeight="1">
      <c r="A747" s="27"/>
      <c r="E747" s="27"/>
      <c r="F747" s="27"/>
      <c r="G747" s="30"/>
      <c r="H747" s="30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</row>
    <row r="748" spans="1:33" ht="16.5" customHeight="1">
      <c r="A748" s="27"/>
      <c r="E748" s="27"/>
      <c r="F748" s="27"/>
      <c r="G748" s="30"/>
      <c r="H748" s="30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</row>
    <row r="749" spans="1:33" ht="16.5" customHeight="1">
      <c r="A749" s="27"/>
      <c r="E749" s="27"/>
      <c r="F749" s="27"/>
      <c r="G749" s="30"/>
      <c r="H749" s="30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</row>
    <row r="750" spans="1:33" ht="16.5" customHeight="1">
      <c r="A750" s="27"/>
      <c r="E750" s="27"/>
      <c r="F750" s="27"/>
      <c r="G750" s="30"/>
      <c r="H750" s="30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</row>
    <row r="751" spans="1:33" ht="16.5" customHeight="1">
      <c r="A751" s="27"/>
      <c r="E751" s="27"/>
      <c r="F751" s="27"/>
      <c r="G751" s="30"/>
      <c r="H751" s="30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</row>
    <row r="752" spans="1:33" ht="16.5" customHeight="1">
      <c r="A752" s="27"/>
      <c r="E752" s="27"/>
      <c r="F752" s="27"/>
      <c r="G752" s="30"/>
      <c r="H752" s="30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</row>
    <row r="753" spans="1:33" ht="16.5" customHeight="1">
      <c r="A753" s="27"/>
      <c r="E753" s="27"/>
      <c r="F753" s="27"/>
      <c r="G753" s="30"/>
      <c r="H753" s="30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</row>
    <row r="754" spans="1:33" ht="16.5" customHeight="1">
      <c r="A754" s="27"/>
      <c r="E754" s="27"/>
      <c r="F754" s="27"/>
      <c r="G754" s="30"/>
      <c r="H754" s="30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</row>
    <row r="755" spans="1:33" ht="16.5" customHeight="1">
      <c r="A755" s="27"/>
      <c r="E755" s="27"/>
      <c r="F755" s="27"/>
      <c r="G755" s="30"/>
      <c r="H755" s="30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</row>
    <row r="756" spans="1:33" ht="16.5" customHeight="1">
      <c r="A756" s="27"/>
      <c r="E756" s="27"/>
      <c r="F756" s="27"/>
      <c r="G756" s="30"/>
      <c r="H756" s="30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</row>
    <row r="757" spans="1:33" ht="16.5" customHeight="1">
      <c r="A757" s="27"/>
      <c r="E757" s="27"/>
      <c r="F757" s="27"/>
      <c r="G757" s="30"/>
      <c r="H757" s="30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</row>
    <row r="758" spans="1:33" ht="16.5" customHeight="1">
      <c r="A758" s="27"/>
      <c r="E758" s="27"/>
      <c r="F758" s="27"/>
      <c r="G758" s="30"/>
      <c r="H758" s="30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</row>
    <row r="759" spans="1:33" ht="16.5" customHeight="1">
      <c r="A759" s="27"/>
      <c r="E759" s="27"/>
      <c r="F759" s="27"/>
      <c r="G759" s="30"/>
      <c r="H759" s="30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</row>
    <row r="760" spans="1:33" ht="16.5" customHeight="1">
      <c r="A760" s="27"/>
      <c r="E760" s="27"/>
      <c r="F760" s="27"/>
      <c r="G760" s="30"/>
      <c r="H760" s="30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</row>
    <row r="761" spans="1:33" ht="16.5" customHeight="1">
      <c r="A761" s="27"/>
      <c r="E761" s="27"/>
      <c r="F761" s="27"/>
      <c r="G761" s="30"/>
      <c r="H761" s="30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</row>
    <row r="762" spans="1:33" ht="16.5" customHeight="1">
      <c r="A762" s="27"/>
      <c r="E762" s="27"/>
      <c r="F762" s="27"/>
      <c r="G762" s="30"/>
      <c r="H762" s="30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</row>
    <row r="763" spans="1:33" ht="16.5" customHeight="1">
      <c r="A763" s="27"/>
      <c r="E763" s="27"/>
      <c r="F763" s="27"/>
      <c r="G763" s="30"/>
      <c r="H763" s="30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</row>
    <row r="764" spans="1:33" ht="16.5" customHeight="1">
      <c r="A764" s="27"/>
      <c r="E764" s="27"/>
      <c r="F764" s="27"/>
      <c r="G764" s="30"/>
      <c r="H764" s="30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</row>
    <row r="765" spans="1:33" ht="16.5" customHeight="1">
      <c r="A765" s="27"/>
      <c r="E765" s="27"/>
      <c r="F765" s="27"/>
      <c r="G765" s="30"/>
      <c r="H765" s="30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</row>
    <row r="766" spans="1:33" ht="16.5" customHeight="1">
      <c r="A766" s="27"/>
      <c r="E766" s="27"/>
      <c r="F766" s="27"/>
      <c r="G766" s="30"/>
      <c r="H766" s="30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</row>
    <row r="767" spans="1:33" ht="16.5" customHeight="1">
      <c r="A767" s="27"/>
      <c r="E767" s="27"/>
      <c r="F767" s="27"/>
      <c r="G767" s="30"/>
      <c r="H767" s="30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</row>
    <row r="768" spans="1:33" ht="16.5" customHeight="1">
      <c r="A768" s="27"/>
      <c r="E768" s="27"/>
      <c r="F768" s="27"/>
      <c r="G768" s="30"/>
      <c r="H768" s="30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</row>
    <row r="769" spans="1:33" ht="16.5" customHeight="1">
      <c r="A769" s="27"/>
      <c r="E769" s="27"/>
      <c r="F769" s="27"/>
      <c r="G769" s="30"/>
      <c r="H769" s="30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</row>
    <row r="770" spans="1:33" ht="16.5" customHeight="1">
      <c r="A770" s="27"/>
      <c r="E770" s="27"/>
      <c r="F770" s="27"/>
      <c r="G770" s="30"/>
      <c r="H770" s="30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</row>
    <row r="771" spans="1:33" ht="16.5" customHeight="1">
      <c r="A771" s="27"/>
      <c r="E771" s="27"/>
      <c r="F771" s="27"/>
      <c r="G771" s="30"/>
      <c r="H771" s="30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</row>
    <row r="772" spans="1:33" ht="16.5" customHeight="1">
      <c r="A772" s="27"/>
      <c r="E772" s="27"/>
      <c r="F772" s="27"/>
      <c r="G772" s="30"/>
      <c r="H772" s="30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</row>
    <row r="773" spans="1:33" ht="16.5" customHeight="1">
      <c r="A773" s="27"/>
      <c r="E773" s="27"/>
      <c r="F773" s="27"/>
      <c r="G773" s="30"/>
      <c r="H773" s="30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</row>
    <row r="774" spans="1:33" ht="16.5" customHeight="1">
      <c r="A774" s="27"/>
      <c r="E774" s="27"/>
      <c r="F774" s="27"/>
      <c r="G774" s="30"/>
      <c r="H774" s="30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</row>
    <row r="775" spans="1:33" ht="16.5" customHeight="1">
      <c r="A775" s="27"/>
      <c r="E775" s="27"/>
      <c r="F775" s="27"/>
      <c r="G775" s="30"/>
      <c r="H775" s="30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</row>
    <row r="776" spans="1:33" ht="16.5" customHeight="1">
      <c r="A776" s="27"/>
      <c r="E776" s="27"/>
      <c r="F776" s="27"/>
      <c r="G776" s="30"/>
      <c r="H776" s="30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</row>
    <row r="777" spans="1:33" ht="16.5" customHeight="1">
      <c r="A777" s="27"/>
      <c r="E777" s="27"/>
      <c r="F777" s="27"/>
      <c r="G777" s="30"/>
      <c r="H777" s="30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</row>
    <row r="778" spans="1:33" ht="16.5" customHeight="1">
      <c r="A778" s="27"/>
      <c r="E778" s="27"/>
      <c r="F778" s="27"/>
      <c r="G778" s="30"/>
      <c r="H778" s="30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</row>
    <row r="779" spans="1:33" ht="16.5" customHeight="1">
      <c r="A779" s="27"/>
      <c r="E779" s="27"/>
      <c r="F779" s="27"/>
      <c r="G779" s="30"/>
      <c r="H779" s="30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</row>
    <row r="780" spans="1:33" ht="16.5" customHeight="1">
      <c r="A780" s="27"/>
      <c r="E780" s="27"/>
      <c r="F780" s="27"/>
      <c r="G780" s="30"/>
      <c r="H780" s="30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</row>
    <row r="781" spans="1:33" ht="16.5" customHeight="1">
      <c r="A781" s="27"/>
      <c r="E781" s="27"/>
      <c r="F781" s="27"/>
      <c r="G781" s="30"/>
      <c r="H781" s="30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</row>
    <row r="782" spans="1:33" ht="16.5" customHeight="1">
      <c r="A782" s="27"/>
      <c r="E782" s="27"/>
      <c r="F782" s="27"/>
      <c r="G782" s="30"/>
      <c r="H782" s="30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</row>
    <row r="783" spans="1:33" ht="16.5" customHeight="1">
      <c r="A783" s="27"/>
      <c r="E783" s="27"/>
      <c r="F783" s="27"/>
      <c r="G783" s="30"/>
      <c r="H783" s="30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</row>
    <row r="784" spans="1:33" ht="16.5" customHeight="1">
      <c r="A784" s="27"/>
      <c r="E784" s="27"/>
      <c r="F784" s="27"/>
      <c r="G784" s="30"/>
      <c r="H784" s="30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</row>
    <row r="785" spans="1:33" ht="16.5" customHeight="1">
      <c r="A785" s="27"/>
      <c r="E785" s="27"/>
      <c r="F785" s="27"/>
      <c r="G785" s="30"/>
      <c r="H785" s="30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</row>
    <row r="786" spans="1:33" ht="16.5" customHeight="1">
      <c r="A786" s="27"/>
      <c r="E786" s="27"/>
      <c r="F786" s="27"/>
      <c r="G786" s="30"/>
      <c r="H786" s="30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</row>
    <row r="787" spans="1:33" ht="16.5" customHeight="1">
      <c r="A787" s="27"/>
      <c r="E787" s="27"/>
      <c r="F787" s="27"/>
      <c r="G787" s="30"/>
      <c r="H787" s="30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</row>
    <row r="788" spans="1:33" ht="16.5" customHeight="1">
      <c r="A788" s="27"/>
      <c r="E788" s="27"/>
      <c r="F788" s="27"/>
      <c r="G788" s="30"/>
      <c r="H788" s="30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</row>
    <row r="789" spans="1:33" ht="16.5" customHeight="1">
      <c r="A789" s="27"/>
      <c r="E789" s="27"/>
      <c r="F789" s="27"/>
      <c r="G789" s="30"/>
      <c r="H789" s="30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</row>
    <row r="790" spans="1:33" ht="16.5" customHeight="1">
      <c r="A790" s="27"/>
      <c r="E790" s="27"/>
      <c r="F790" s="27"/>
      <c r="G790" s="30"/>
      <c r="H790" s="30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</row>
    <row r="791" spans="1:33" ht="16.5" customHeight="1">
      <c r="A791" s="27"/>
      <c r="E791" s="27"/>
      <c r="F791" s="27"/>
      <c r="G791" s="30"/>
      <c r="H791" s="30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</row>
    <row r="792" spans="1:33" ht="16.5" customHeight="1">
      <c r="A792" s="27"/>
      <c r="E792" s="27"/>
      <c r="F792" s="27"/>
      <c r="G792" s="30"/>
      <c r="H792" s="30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</row>
    <row r="793" spans="1:33" ht="16.5" customHeight="1">
      <c r="A793" s="27"/>
      <c r="E793" s="27"/>
      <c r="F793" s="27"/>
      <c r="G793" s="30"/>
      <c r="H793" s="30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</row>
    <row r="794" spans="1:33" ht="16.5" customHeight="1">
      <c r="A794" s="27"/>
      <c r="E794" s="27"/>
      <c r="F794" s="27"/>
      <c r="G794" s="30"/>
      <c r="H794" s="30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</row>
    <row r="795" spans="1:33" ht="16.5" customHeight="1">
      <c r="A795" s="27"/>
      <c r="E795" s="27"/>
      <c r="F795" s="27"/>
      <c r="G795" s="30"/>
      <c r="H795" s="30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</row>
    <row r="796" spans="1:33" ht="16.5" customHeight="1">
      <c r="A796" s="27"/>
      <c r="E796" s="27"/>
      <c r="F796" s="27"/>
      <c r="G796" s="30"/>
      <c r="H796" s="30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</row>
    <row r="797" spans="1:33" ht="16.5" customHeight="1">
      <c r="A797" s="27"/>
      <c r="E797" s="27"/>
      <c r="F797" s="27"/>
      <c r="G797" s="30"/>
      <c r="H797" s="30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</row>
    <row r="798" spans="1:33" ht="16.5" customHeight="1">
      <c r="A798" s="27"/>
      <c r="E798" s="27"/>
      <c r="F798" s="27"/>
      <c r="G798" s="30"/>
      <c r="H798" s="30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</row>
    <row r="799" spans="1:33" ht="16.5" customHeight="1">
      <c r="A799" s="27"/>
      <c r="E799" s="27"/>
      <c r="F799" s="27"/>
      <c r="G799" s="30"/>
      <c r="H799" s="30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</row>
    <row r="800" spans="1:33" ht="16.5" customHeight="1">
      <c r="A800" s="27"/>
      <c r="E800" s="27"/>
      <c r="F800" s="27"/>
      <c r="G800" s="30"/>
      <c r="H800" s="30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</row>
    <row r="801" spans="1:33" ht="16.5" customHeight="1">
      <c r="A801" s="27"/>
      <c r="E801" s="27"/>
      <c r="F801" s="27"/>
      <c r="G801" s="30"/>
      <c r="H801" s="30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</row>
    <row r="802" spans="1:33" ht="16.5" customHeight="1">
      <c r="A802" s="27"/>
      <c r="E802" s="27"/>
      <c r="F802" s="27"/>
      <c r="G802" s="30"/>
      <c r="H802" s="30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</row>
    <row r="803" spans="1:33" ht="16.5" customHeight="1">
      <c r="A803" s="27"/>
      <c r="E803" s="27"/>
      <c r="F803" s="27"/>
      <c r="G803" s="30"/>
      <c r="H803" s="30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</row>
    <row r="804" spans="1:33" ht="16.5" customHeight="1">
      <c r="A804" s="27"/>
      <c r="E804" s="27"/>
      <c r="F804" s="27"/>
      <c r="G804" s="30"/>
      <c r="H804" s="30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</row>
    <row r="805" spans="1:33" ht="16.5" customHeight="1">
      <c r="A805" s="27"/>
      <c r="E805" s="27"/>
      <c r="F805" s="27"/>
      <c r="G805" s="30"/>
      <c r="H805" s="30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</row>
    <row r="806" spans="1:33" ht="16.5" customHeight="1">
      <c r="A806" s="27"/>
      <c r="E806" s="27"/>
      <c r="F806" s="27"/>
      <c r="G806" s="30"/>
      <c r="H806" s="30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</row>
    <row r="807" spans="1:33" ht="16.5" customHeight="1">
      <c r="A807" s="27"/>
      <c r="E807" s="27"/>
      <c r="F807" s="27"/>
      <c r="G807" s="30"/>
      <c r="H807" s="30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</row>
    <row r="808" spans="1:33" ht="16.5" customHeight="1">
      <c r="A808" s="27"/>
      <c r="E808" s="27"/>
      <c r="F808" s="27"/>
      <c r="G808" s="30"/>
      <c r="H808" s="30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</row>
    <row r="809" spans="1:33" ht="16.5" customHeight="1">
      <c r="A809" s="27"/>
      <c r="E809" s="27"/>
      <c r="F809" s="27"/>
      <c r="G809" s="30"/>
      <c r="H809" s="30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</row>
    <row r="810" spans="1:33" ht="16.5" customHeight="1">
      <c r="A810" s="27"/>
      <c r="E810" s="27"/>
      <c r="F810" s="27"/>
      <c r="G810" s="30"/>
      <c r="H810" s="30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</row>
    <row r="811" spans="1:33" ht="16.5" customHeight="1">
      <c r="A811" s="27"/>
      <c r="E811" s="27"/>
      <c r="F811" s="27"/>
      <c r="G811" s="30"/>
      <c r="H811" s="30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</row>
    <row r="812" spans="1:33" ht="16.5" customHeight="1">
      <c r="A812" s="27"/>
      <c r="E812" s="27"/>
      <c r="F812" s="27"/>
      <c r="G812" s="30"/>
      <c r="H812" s="30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</row>
    <row r="813" spans="1:33" ht="16.5" customHeight="1">
      <c r="A813" s="27"/>
      <c r="E813" s="27"/>
      <c r="F813" s="27"/>
      <c r="G813" s="30"/>
      <c r="H813" s="30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</row>
    <row r="814" spans="1:33" ht="16.5" customHeight="1">
      <c r="A814" s="27"/>
      <c r="E814" s="27"/>
      <c r="F814" s="27"/>
      <c r="G814" s="30"/>
      <c r="H814" s="30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</row>
    <row r="815" spans="1:33" ht="16.5" customHeight="1">
      <c r="A815" s="27"/>
      <c r="E815" s="27"/>
      <c r="F815" s="27"/>
      <c r="G815" s="30"/>
      <c r="H815" s="30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</row>
    <row r="816" spans="1:33" ht="16.5" customHeight="1">
      <c r="A816" s="27"/>
      <c r="E816" s="27"/>
      <c r="F816" s="27"/>
      <c r="G816" s="30"/>
      <c r="H816" s="30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</row>
    <row r="817" spans="1:33" ht="16.5" customHeight="1">
      <c r="A817" s="27"/>
      <c r="E817" s="27"/>
      <c r="F817" s="27"/>
      <c r="G817" s="30"/>
      <c r="H817" s="30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</row>
    <row r="818" spans="1:33" ht="16.5" customHeight="1">
      <c r="A818" s="27"/>
      <c r="E818" s="27"/>
      <c r="F818" s="27"/>
      <c r="G818" s="30"/>
      <c r="H818" s="30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</row>
    <row r="819" spans="1:33" ht="16.5" customHeight="1">
      <c r="A819" s="27"/>
      <c r="E819" s="27"/>
      <c r="F819" s="27"/>
      <c r="G819" s="30"/>
      <c r="H819" s="30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</row>
    <row r="820" spans="1:33" ht="16.5" customHeight="1">
      <c r="A820" s="27"/>
      <c r="E820" s="27"/>
      <c r="F820" s="27"/>
      <c r="G820" s="30"/>
      <c r="H820" s="30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</row>
    <row r="821" spans="1:33" ht="16.5" customHeight="1">
      <c r="A821" s="27"/>
      <c r="E821" s="27"/>
      <c r="F821" s="27"/>
      <c r="G821" s="30"/>
      <c r="H821" s="30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</row>
    <row r="822" spans="1:33" ht="16.5" customHeight="1">
      <c r="A822" s="27"/>
      <c r="E822" s="27"/>
      <c r="F822" s="27"/>
      <c r="G822" s="30"/>
      <c r="H822" s="30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</row>
    <row r="823" spans="1:33" ht="16.5" customHeight="1">
      <c r="A823" s="27"/>
      <c r="E823" s="27"/>
      <c r="F823" s="27"/>
      <c r="G823" s="30"/>
      <c r="H823" s="30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</row>
    <row r="824" spans="1:33" ht="16.5" customHeight="1">
      <c r="A824" s="27"/>
      <c r="E824" s="27"/>
      <c r="F824" s="27"/>
      <c r="G824" s="30"/>
      <c r="H824" s="30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</row>
    <row r="825" spans="1:33" ht="16.5" customHeight="1">
      <c r="A825" s="27"/>
      <c r="E825" s="27"/>
      <c r="F825" s="27"/>
      <c r="G825" s="30"/>
      <c r="H825" s="30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</row>
    <row r="826" spans="1:33" ht="16.5" customHeight="1">
      <c r="A826" s="27"/>
      <c r="E826" s="27"/>
      <c r="F826" s="27"/>
      <c r="G826" s="30"/>
      <c r="H826" s="30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</row>
    <row r="827" spans="1:33" ht="16.5" customHeight="1">
      <c r="A827" s="27"/>
      <c r="E827" s="27"/>
      <c r="F827" s="27"/>
      <c r="G827" s="30"/>
      <c r="H827" s="30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</row>
    <row r="828" spans="1:33" ht="16.5" customHeight="1">
      <c r="A828" s="27"/>
      <c r="E828" s="27"/>
      <c r="F828" s="27"/>
      <c r="G828" s="30"/>
      <c r="H828" s="30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</row>
    <row r="829" spans="1:33" ht="16.5" customHeight="1">
      <c r="A829" s="27"/>
      <c r="E829" s="27"/>
      <c r="F829" s="27"/>
      <c r="G829" s="30"/>
      <c r="H829" s="30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</row>
    <row r="830" spans="1:33" ht="16.5" customHeight="1">
      <c r="A830" s="27"/>
      <c r="E830" s="27"/>
      <c r="F830" s="27"/>
      <c r="G830" s="30"/>
      <c r="H830" s="30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</row>
    <row r="831" spans="1:33" ht="16.5" customHeight="1">
      <c r="A831" s="27"/>
      <c r="E831" s="27"/>
      <c r="F831" s="27"/>
      <c r="G831" s="30"/>
      <c r="H831" s="30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</row>
    <row r="832" spans="1:33" ht="16.5" customHeight="1">
      <c r="A832" s="27"/>
      <c r="E832" s="27"/>
      <c r="F832" s="27"/>
      <c r="G832" s="30"/>
      <c r="H832" s="30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</row>
    <row r="833" spans="1:33" ht="16.5" customHeight="1">
      <c r="A833" s="27"/>
      <c r="E833" s="27"/>
      <c r="F833" s="27"/>
      <c r="G833" s="30"/>
      <c r="H833" s="30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</row>
    <row r="834" spans="1:33" ht="16.5" customHeight="1">
      <c r="A834" s="27"/>
      <c r="E834" s="27"/>
      <c r="F834" s="27"/>
      <c r="G834" s="30"/>
      <c r="H834" s="30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</row>
    <row r="835" spans="1:33" ht="16.5" customHeight="1">
      <c r="A835" s="27"/>
      <c r="E835" s="27"/>
      <c r="F835" s="27"/>
      <c r="G835" s="30"/>
      <c r="H835" s="30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</row>
    <row r="836" spans="1:33" ht="16.5" customHeight="1">
      <c r="A836" s="27"/>
      <c r="E836" s="27"/>
      <c r="F836" s="27"/>
      <c r="G836" s="30"/>
      <c r="H836" s="30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</row>
    <row r="837" spans="1:33" ht="16.5" customHeight="1">
      <c r="A837" s="27"/>
      <c r="E837" s="27"/>
      <c r="F837" s="27"/>
      <c r="G837" s="30"/>
      <c r="H837" s="30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</row>
    <row r="838" spans="1:33" ht="16.5" customHeight="1">
      <c r="A838" s="27"/>
      <c r="E838" s="27"/>
      <c r="F838" s="27"/>
      <c r="G838" s="30"/>
      <c r="H838" s="30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</row>
    <row r="839" spans="1:33" ht="16.5" customHeight="1">
      <c r="A839" s="27"/>
      <c r="E839" s="27"/>
      <c r="F839" s="27"/>
      <c r="G839" s="30"/>
      <c r="H839" s="30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</row>
    <row r="840" spans="1:33" ht="16.5" customHeight="1">
      <c r="A840" s="27"/>
      <c r="E840" s="27"/>
      <c r="F840" s="27"/>
      <c r="G840" s="30"/>
      <c r="H840" s="30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</row>
    <row r="841" spans="1:33" ht="16.5" customHeight="1">
      <c r="A841" s="27"/>
      <c r="E841" s="27"/>
      <c r="F841" s="27"/>
      <c r="G841" s="30"/>
      <c r="H841" s="30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</row>
    <row r="842" spans="1:33" ht="16.5" customHeight="1">
      <c r="A842" s="27"/>
      <c r="E842" s="27"/>
      <c r="F842" s="27"/>
      <c r="G842" s="30"/>
      <c r="H842" s="30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</row>
    <row r="843" spans="1:33" ht="16.5" customHeight="1">
      <c r="A843" s="27"/>
      <c r="E843" s="27"/>
      <c r="F843" s="27"/>
      <c r="G843" s="30"/>
      <c r="H843" s="30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</row>
    <row r="844" spans="1:33" ht="16.5" customHeight="1">
      <c r="A844" s="27"/>
      <c r="E844" s="27"/>
      <c r="F844" s="27"/>
      <c r="G844" s="30"/>
      <c r="H844" s="30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</row>
    <row r="845" spans="1:33" ht="16.5" customHeight="1">
      <c r="A845" s="27"/>
      <c r="E845" s="27"/>
      <c r="F845" s="27"/>
      <c r="G845" s="30"/>
      <c r="H845" s="30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</row>
    <row r="846" spans="1:33" ht="16.5" customHeight="1">
      <c r="A846" s="27"/>
      <c r="E846" s="27"/>
      <c r="F846" s="27"/>
      <c r="G846" s="30"/>
      <c r="H846" s="30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</row>
    <row r="847" spans="1:33" ht="16.5" customHeight="1">
      <c r="A847" s="27"/>
      <c r="E847" s="27"/>
      <c r="F847" s="27"/>
      <c r="G847" s="30"/>
      <c r="H847" s="30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</row>
    <row r="848" spans="1:33" ht="16.5" customHeight="1">
      <c r="A848" s="27"/>
      <c r="E848" s="27"/>
      <c r="F848" s="27"/>
      <c r="G848" s="30"/>
      <c r="H848" s="30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</row>
    <row r="849" spans="1:33" ht="16.5" customHeight="1">
      <c r="A849" s="27"/>
      <c r="E849" s="27"/>
      <c r="F849" s="27"/>
      <c r="G849" s="30"/>
      <c r="H849" s="30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</row>
    <row r="850" spans="1:33" ht="16.5" customHeight="1">
      <c r="A850" s="27"/>
      <c r="E850" s="27"/>
      <c r="F850" s="27"/>
      <c r="G850" s="30"/>
      <c r="H850" s="30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</row>
    <row r="851" spans="1:33" ht="16.5" customHeight="1">
      <c r="A851" s="27"/>
      <c r="E851" s="27"/>
      <c r="F851" s="27"/>
      <c r="G851" s="30"/>
      <c r="H851" s="30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</row>
    <row r="852" spans="1:33" ht="16.5" customHeight="1">
      <c r="A852" s="27"/>
      <c r="E852" s="27"/>
      <c r="F852" s="27"/>
      <c r="G852" s="30"/>
      <c r="H852" s="30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</row>
    <row r="853" spans="1:33" ht="16.5" customHeight="1">
      <c r="A853" s="27"/>
      <c r="E853" s="27"/>
      <c r="F853" s="27"/>
      <c r="G853" s="30"/>
      <c r="H853" s="30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</row>
    <row r="854" spans="1:33" ht="16.5" customHeight="1">
      <c r="A854" s="27"/>
      <c r="E854" s="27"/>
      <c r="F854" s="27"/>
      <c r="G854" s="30"/>
      <c r="H854" s="30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</row>
    <row r="855" spans="1:33" ht="16.5" customHeight="1">
      <c r="A855" s="27"/>
      <c r="E855" s="27"/>
      <c r="F855" s="27"/>
      <c r="G855" s="30"/>
      <c r="H855" s="30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</row>
    <row r="856" spans="1:33" ht="16.5" customHeight="1">
      <c r="A856" s="27"/>
      <c r="E856" s="27"/>
      <c r="F856" s="27"/>
      <c r="G856" s="30"/>
      <c r="H856" s="30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</row>
    <row r="857" spans="1:33" ht="16.5" customHeight="1">
      <c r="A857" s="27"/>
      <c r="E857" s="27"/>
      <c r="F857" s="27"/>
      <c r="G857" s="30"/>
      <c r="H857" s="30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</row>
    <row r="858" spans="1:33" ht="16.5" customHeight="1">
      <c r="A858" s="27"/>
      <c r="E858" s="27"/>
      <c r="F858" s="27"/>
      <c r="G858" s="30"/>
      <c r="H858" s="30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</row>
    <row r="859" spans="1:33" ht="16.5" customHeight="1">
      <c r="A859" s="27"/>
      <c r="E859" s="27"/>
      <c r="F859" s="27"/>
      <c r="G859" s="30"/>
      <c r="H859" s="30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</row>
    <row r="860" spans="1:33" ht="16.5" customHeight="1">
      <c r="A860" s="27"/>
      <c r="E860" s="27"/>
      <c r="F860" s="27"/>
      <c r="G860" s="30"/>
      <c r="H860" s="30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</row>
    <row r="861" spans="1:33" ht="16.5" customHeight="1">
      <c r="A861" s="27"/>
      <c r="E861" s="27"/>
      <c r="F861" s="27"/>
      <c r="G861" s="30"/>
      <c r="H861" s="30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</row>
    <row r="862" spans="1:33" ht="16.5" customHeight="1">
      <c r="A862" s="27"/>
      <c r="E862" s="27"/>
      <c r="F862" s="27"/>
      <c r="G862" s="30"/>
      <c r="H862" s="30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</row>
    <row r="863" spans="1:33" ht="16.5" customHeight="1">
      <c r="A863" s="27"/>
      <c r="E863" s="27"/>
      <c r="F863" s="27"/>
      <c r="G863" s="30"/>
      <c r="H863" s="30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</row>
    <row r="864" spans="1:33" ht="16.5" customHeight="1">
      <c r="A864" s="27"/>
      <c r="E864" s="27"/>
      <c r="F864" s="27"/>
      <c r="G864" s="30"/>
      <c r="H864" s="30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</row>
    <row r="865" spans="1:33" ht="16.5" customHeight="1">
      <c r="A865" s="27"/>
      <c r="E865" s="27"/>
      <c r="F865" s="27"/>
      <c r="G865" s="30"/>
      <c r="H865" s="30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</row>
    <row r="866" spans="1:33" ht="16.5" customHeight="1">
      <c r="A866" s="27"/>
      <c r="E866" s="27"/>
      <c r="F866" s="27"/>
      <c r="G866" s="30"/>
      <c r="H866" s="30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</row>
    <row r="867" spans="1:33" ht="16.5" customHeight="1">
      <c r="A867" s="27"/>
      <c r="E867" s="27"/>
      <c r="F867" s="27"/>
      <c r="G867" s="30"/>
      <c r="H867" s="30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</row>
    <row r="868" spans="1:33" ht="16.5" customHeight="1">
      <c r="A868" s="27"/>
      <c r="E868" s="27"/>
      <c r="F868" s="27"/>
      <c r="G868" s="30"/>
      <c r="H868" s="30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</row>
    <row r="869" spans="1:33" ht="16.5" customHeight="1">
      <c r="A869" s="27"/>
      <c r="E869" s="27"/>
      <c r="F869" s="27"/>
      <c r="G869" s="30"/>
      <c r="H869" s="30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</row>
    <row r="870" spans="1:33" ht="16.5" customHeight="1">
      <c r="A870" s="27"/>
      <c r="E870" s="27"/>
      <c r="F870" s="27"/>
      <c r="G870" s="30"/>
      <c r="H870" s="30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</row>
    <row r="871" spans="1:33" ht="16.5" customHeight="1">
      <c r="A871" s="27"/>
      <c r="E871" s="27"/>
      <c r="F871" s="27"/>
      <c r="G871" s="30"/>
      <c r="H871" s="30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</row>
    <row r="872" spans="1:33" ht="16.5" customHeight="1">
      <c r="A872" s="27"/>
      <c r="E872" s="27"/>
      <c r="F872" s="27"/>
      <c r="G872" s="30"/>
      <c r="H872" s="30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</row>
    <row r="873" spans="1:33" ht="16.5" customHeight="1">
      <c r="A873" s="27"/>
      <c r="E873" s="27"/>
      <c r="F873" s="27"/>
      <c r="G873" s="30"/>
      <c r="H873" s="30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</row>
    <row r="874" spans="1:33" ht="16.5" customHeight="1">
      <c r="A874" s="27"/>
      <c r="E874" s="27"/>
      <c r="F874" s="27"/>
      <c r="G874" s="30"/>
      <c r="H874" s="30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</row>
    <row r="875" spans="1:33" ht="16.5" customHeight="1">
      <c r="A875" s="27"/>
      <c r="E875" s="27"/>
      <c r="F875" s="27"/>
      <c r="G875" s="30"/>
      <c r="H875" s="30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</row>
    <row r="876" spans="1:33" ht="16.5" customHeight="1">
      <c r="A876" s="27"/>
      <c r="E876" s="27"/>
      <c r="F876" s="27"/>
      <c r="G876" s="30"/>
      <c r="H876" s="30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</row>
    <row r="877" spans="1:33" ht="16.5" customHeight="1">
      <c r="A877" s="27"/>
      <c r="E877" s="27"/>
      <c r="F877" s="27"/>
      <c r="G877" s="30"/>
      <c r="H877" s="30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</row>
    <row r="878" spans="1:33" ht="16.5" customHeight="1">
      <c r="A878" s="27"/>
      <c r="E878" s="27"/>
      <c r="F878" s="27"/>
      <c r="G878" s="30"/>
      <c r="H878" s="30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</row>
    <row r="879" spans="1:33" ht="16.5" customHeight="1">
      <c r="A879" s="27"/>
      <c r="E879" s="27"/>
      <c r="F879" s="27"/>
      <c r="G879" s="30"/>
      <c r="H879" s="30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</row>
    <row r="880" spans="1:33" ht="16.5" customHeight="1">
      <c r="A880" s="27"/>
      <c r="E880" s="27"/>
      <c r="F880" s="27"/>
      <c r="G880" s="30"/>
      <c r="H880" s="30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</row>
    <row r="881" spans="1:33" ht="16.5" customHeight="1">
      <c r="A881" s="27"/>
      <c r="E881" s="27"/>
      <c r="F881" s="27"/>
      <c r="G881" s="30"/>
      <c r="H881" s="30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</row>
    <row r="882" spans="1:33" ht="16.5" customHeight="1">
      <c r="A882" s="27"/>
      <c r="E882" s="27"/>
      <c r="F882" s="27"/>
      <c r="G882" s="30"/>
      <c r="H882" s="30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</row>
    <row r="883" spans="1:33" ht="16.5" customHeight="1">
      <c r="A883" s="27"/>
      <c r="E883" s="27"/>
      <c r="F883" s="27"/>
      <c r="G883" s="30"/>
      <c r="H883" s="30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</row>
    <row r="884" spans="1:33" ht="16.5" customHeight="1">
      <c r="A884" s="27"/>
      <c r="E884" s="27"/>
      <c r="F884" s="27"/>
      <c r="G884" s="30"/>
      <c r="H884" s="30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</row>
    <row r="885" spans="1:33" ht="16.5" customHeight="1">
      <c r="A885" s="27"/>
      <c r="E885" s="27"/>
      <c r="F885" s="27"/>
      <c r="G885" s="30"/>
      <c r="H885" s="30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</row>
    <row r="886" spans="1:33" ht="16.5" customHeight="1">
      <c r="A886" s="27"/>
      <c r="E886" s="27"/>
      <c r="F886" s="27"/>
      <c r="G886" s="30"/>
      <c r="H886" s="30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</row>
    <row r="887" spans="1:33" ht="16.5" customHeight="1">
      <c r="A887" s="27"/>
      <c r="E887" s="27"/>
      <c r="F887" s="27"/>
      <c r="G887" s="30"/>
      <c r="H887" s="30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</row>
    <row r="888" spans="1:33" ht="16.5" customHeight="1">
      <c r="A888" s="27"/>
      <c r="E888" s="27"/>
      <c r="F888" s="27"/>
      <c r="G888" s="30"/>
      <c r="H888" s="30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</row>
    <row r="889" spans="1:33" ht="16.5" customHeight="1">
      <c r="A889" s="27"/>
      <c r="E889" s="27"/>
      <c r="F889" s="27"/>
      <c r="G889" s="30"/>
      <c r="H889" s="30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</row>
    <row r="890" spans="1:33" ht="16.5" customHeight="1">
      <c r="A890" s="27"/>
      <c r="E890" s="27"/>
      <c r="F890" s="27"/>
      <c r="G890" s="30"/>
      <c r="H890" s="30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</row>
    <row r="891" spans="1:33" ht="16.5" customHeight="1">
      <c r="A891" s="27"/>
      <c r="E891" s="27"/>
      <c r="F891" s="27"/>
      <c r="G891" s="30"/>
      <c r="H891" s="30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</row>
    <row r="892" spans="1:33" ht="16.5" customHeight="1">
      <c r="A892" s="27"/>
      <c r="E892" s="27"/>
      <c r="F892" s="27"/>
      <c r="G892" s="30"/>
      <c r="H892" s="30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</row>
    <row r="893" spans="1:33" ht="16.5" customHeight="1">
      <c r="A893" s="27"/>
      <c r="E893" s="27"/>
      <c r="F893" s="27"/>
      <c r="G893" s="30"/>
      <c r="H893" s="30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</row>
    <row r="894" spans="1:33" ht="16.5" customHeight="1">
      <c r="A894" s="27"/>
      <c r="E894" s="27"/>
      <c r="F894" s="27"/>
      <c r="G894" s="30"/>
      <c r="H894" s="30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</row>
    <row r="895" spans="1:33" ht="16.5" customHeight="1">
      <c r="A895" s="27"/>
      <c r="E895" s="27"/>
      <c r="F895" s="27"/>
      <c r="G895" s="30"/>
      <c r="H895" s="30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</row>
    <row r="896" spans="1:33" ht="16.5" customHeight="1">
      <c r="A896" s="27"/>
      <c r="E896" s="27"/>
      <c r="F896" s="27"/>
      <c r="G896" s="30"/>
      <c r="H896" s="30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</row>
    <row r="897" spans="1:33" ht="16.5" customHeight="1">
      <c r="A897" s="27"/>
      <c r="E897" s="27"/>
      <c r="F897" s="27"/>
      <c r="G897" s="30"/>
      <c r="H897" s="30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</row>
    <row r="898" spans="1:33" ht="16.5" customHeight="1">
      <c r="A898" s="27"/>
      <c r="E898" s="27"/>
      <c r="F898" s="27"/>
      <c r="G898" s="30"/>
      <c r="H898" s="30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</row>
    <row r="899" spans="1:33" ht="16.5" customHeight="1">
      <c r="A899" s="27"/>
      <c r="E899" s="27"/>
      <c r="F899" s="27"/>
      <c r="G899" s="30"/>
      <c r="H899" s="30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</row>
    <row r="900" spans="1:33" ht="16.5" customHeight="1">
      <c r="A900" s="27"/>
      <c r="E900" s="27"/>
      <c r="F900" s="27"/>
      <c r="G900" s="30"/>
      <c r="H900" s="30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</row>
    <row r="901" spans="1:33" ht="16.5" customHeight="1">
      <c r="A901" s="27"/>
      <c r="E901" s="27"/>
      <c r="F901" s="27"/>
      <c r="G901" s="30"/>
      <c r="H901" s="30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7"/>
    </row>
    <row r="902" spans="1:33" ht="16.5" customHeight="1">
      <c r="A902" s="27"/>
      <c r="E902" s="27"/>
      <c r="F902" s="27"/>
      <c r="G902" s="30"/>
      <c r="H902" s="30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</row>
    <row r="903" spans="1:33" ht="16.5" customHeight="1">
      <c r="A903" s="27"/>
      <c r="E903" s="27"/>
      <c r="F903" s="27"/>
      <c r="G903" s="30"/>
      <c r="H903" s="30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7"/>
    </row>
    <row r="904" spans="1:33" ht="16.5" customHeight="1">
      <c r="A904" s="27"/>
      <c r="E904" s="27"/>
      <c r="F904" s="27"/>
      <c r="G904" s="30"/>
      <c r="H904" s="30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</row>
    <row r="905" spans="1:33" ht="16.5" customHeight="1">
      <c r="A905" s="27"/>
      <c r="E905" s="27"/>
      <c r="F905" s="27"/>
      <c r="G905" s="30"/>
      <c r="H905" s="30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7"/>
    </row>
    <row r="906" spans="1:33" ht="16.5" customHeight="1">
      <c r="A906" s="27"/>
      <c r="E906" s="27"/>
      <c r="F906" s="27"/>
      <c r="G906" s="30"/>
      <c r="H906" s="30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</row>
    <row r="907" spans="1:33" ht="16.5" customHeight="1">
      <c r="A907" s="27"/>
      <c r="E907" s="27"/>
      <c r="F907" s="27"/>
      <c r="G907" s="30"/>
      <c r="H907" s="30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</row>
    <row r="908" spans="1:33" ht="16.5" customHeight="1">
      <c r="A908" s="27"/>
      <c r="E908" s="27"/>
      <c r="F908" s="27"/>
      <c r="G908" s="30"/>
      <c r="H908" s="30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</row>
    <row r="909" spans="1:33" ht="16.5" customHeight="1">
      <c r="A909" s="27"/>
      <c r="E909" s="27"/>
      <c r="F909" s="27"/>
      <c r="G909" s="30"/>
      <c r="H909" s="30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</row>
    <row r="910" spans="1:33" ht="16.5" customHeight="1">
      <c r="A910" s="27"/>
      <c r="E910" s="27"/>
      <c r="F910" s="27"/>
      <c r="G910" s="30"/>
      <c r="H910" s="30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</row>
    <row r="911" spans="1:33" ht="16.5" customHeight="1">
      <c r="A911" s="27"/>
      <c r="E911" s="27"/>
      <c r="F911" s="27"/>
      <c r="G911" s="30"/>
      <c r="H911" s="30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</row>
    <row r="912" spans="1:33" ht="16.5" customHeight="1">
      <c r="A912" s="27"/>
      <c r="E912" s="27"/>
      <c r="F912" s="27"/>
      <c r="G912" s="30"/>
      <c r="H912" s="30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</row>
    <row r="913" spans="1:33" ht="16.5" customHeight="1">
      <c r="A913" s="27"/>
      <c r="E913" s="27"/>
      <c r="F913" s="27"/>
      <c r="G913" s="30"/>
      <c r="H913" s="30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</row>
    <row r="914" spans="1:33" ht="16.5" customHeight="1">
      <c r="A914" s="27"/>
      <c r="E914" s="27"/>
      <c r="F914" s="27"/>
      <c r="G914" s="30"/>
      <c r="H914" s="30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7"/>
    </row>
    <row r="915" spans="1:33" ht="16.5" customHeight="1">
      <c r="A915" s="27"/>
      <c r="E915" s="27"/>
      <c r="F915" s="27"/>
      <c r="G915" s="30"/>
      <c r="H915" s="30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</row>
    <row r="916" spans="1:33" ht="16.5" customHeight="1">
      <c r="A916" s="27"/>
      <c r="E916" s="27"/>
      <c r="F916" s="27"/>
      <c r="G916" s="30"/>
      <c r="H916" s="30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</row>
    <row r="917" spans="1:33" ht="16.5" customHeight="1">
      <c r="A917" s="27"/>
      <c r="E917" s="27"/>
      <c r="F917" s="27"/>
      <c r="G917" s="30"/>
      <c r="H917" s="30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</row>
    <row r="918" spans="1:33" ht="16.5" customHeight="1">
      <c r="A918" s="27"/>
      <c r="E918" s="27"/>
      <c r="F918" s="27"/>
      <c r="G918" s="30"/>
      <c r="H918" s="30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</row>
    <row r="919" spans="1:33" ht="16.5" customHeight="1">
      <c r="A919" s="27"/>
      <c r="E919" s="27"/>
      <c r="F919" s="27"/>
      <c r="G919" s="30"/>
      <c r="H919" s="30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</row>
    <row r="920" spans="1:33" ht="16.5" customHeight="1">
      <c r="A920" s="27"/>
      <c r="E920" s="27"/>
      <c r="F920" s="27"/>
      <c r="G920" s="30"/>
      <c r="H920" s="30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</row>
    <row r="921" spans="1:33" ht="16.5" customHeight="1">
      <c r="A921" s="27"/>
      <c r="E921" s="27"/>
      <c r="F921" s="27"/>
      <c r="G921" s="30"/>
      <c r="H921" s="30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7"/>
    </row>
    <row r="922" spans="1:33" ht="16.5" customHeight="1">
      <c r="A922" s="27"/>
      <c r="E922" s="27"/>
      <c r="F922" s="27"/>
      <c r="G922" s="30"/>
      <c r="H922" s="30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</row>
    <row r="923" spans="1:33" ht="16.5" customHeight="1">
      <c r="A923" s="27"/>
      <c r="E923" s="27"/>
      <c r="F923" s="27"/>
      <c r="G923" s="30"/>
      <c r="H923" s="30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</row>
    <row r="924" spans="1:33" ht="16.5" customHeight="1">
      <c r="A924" s="27"/>
      <c r="E924" s="27"/>
      <c r="F924" s="27"/>
      <c r="G924" s="30"/>
      <c r="H924" s="30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7"/>
    </row>
    <row r="925" spans="1:33" ht="16.5" customHeight="1">
      <c r="A925" s="27"/>
      <c r="E925" s="27"/>
      <c r="F925" s="27"/>
      <c r="G925" s="30"/>
      <c r="H925" s="30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</row>
    <row r="926" spans="1:33" ht="16.5" customHeight="1">
      <c r="A926" s="27"/>
      <c r="E926" s="27"/>
      <c r="F926" s="27"/>
      <c r="G926" s="30"/>
      <c r="H926" s="30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7"/>
    </row>
    <row r="927" spans="1:33" ht="16.5" customHeight="1">
      <c r="A927" s="27"/>
      <c r="E927" s="27"/>
      <c r="F927" s="27"/>
      <c r="G927" s="30"/>
      <c r="H927" s="30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</row>
    <row r="928" spans="1:33" ht="16.5" customHeight="1">
      <c r="A928" s="27"/>
      <c r="E928" s="27"/>
      <c r="F928" s="27"/>
      <c r="G928" s="30"/>
      <c r="H928" s="30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7"/>
    </row>
    <row r="929" spans="1:33" ht="16.5" customHeight="1">
      <c r="A929" s="27"/>
      <c r="E929" s="27"/>
      <c r="F929" s="27"/>
      <c r="G929" s="30"/>
      <c r="H929" s="30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</row>
    <row r="930" spans="1:33" ht="16.5" customHeight="1">
      <c r="A930" s="27"/>
      <c r="E930" s="27"/>
      <c r="F930" s="27"/>
      <c r="G930" s="30"/>
      <c r="H930" s="30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</row>
    <row r="931" spans="1:33" ht="16.5" customHeight="1">
      <c r="A931" s="27"/>
      <c r="E931" s="27"/>
      <c r="F931" s="27"/>
      <c r="G931" s="30"/>
      <c r="H931" s="30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</row>
    <row r="932" spans="1:33" ht="16.5" customHeight="1">
      <c r="A932" s="27"/>
      <c r="E932" s="27"/>
      <c r="F932" s="27"/>
      <c r="G932" s="30"/>
      <c r="H932" s="30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</row>
    <row r="933" spans="1:33" ht="16.5" customHeight="1">
      <c r="A933" s="27"/>
      <c r="E933" s="27"/>
      <c r="F933" s="27"/>
      <c r="G933" s="30"/>
      <c r="H933" s="30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7"/>
    </row>
    <row r="934" spans="1:33" ht="16.5" customHeight="1">
      <c r="A934" s="27"/>
      <c r="E934" s="27"/>
      <c r="F934" s="27"/>
      <c r="G934" s="30"/>
      <c r="H934" s="30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</row>
    <row r="935" spans="1:33" ht="16.5" customHeight="1">
      <c r="A935" s="27"/>
      <c r="E935" s="27"/>
      <c r="F935" s="27"/>
      <c r="G935" s="30"/>
      <c r="H935" s="30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7"/>
    </row>
    <row r="936" spans="1:33" ht="16.5" customHeight="1">
      <c r="A936" s="27"/>
      <c r="E936" s="27"/>
      <c r="F936" s="27"/>
      <c r="G936" s="30"/>
      <c r="H936" s="30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</row>
    <row r="937" spans="1:33" ht="16.5" customHeight="1">
      <c r="A937" s="27"/>
      <c r="E937" s="27"/>
      <c r="F937" s="27"/>
      <c r="G937" s="30"/>
      <c r="H937" s="30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</row>
    <row r="938" spans="1:33" ht="16.5" customHeight="1">
      <c r="A938" s="27"/>
      <c r="E938" s="27"/>
      <c r="F938" s="27"/>
      <c r="G938" s="30"/>
      <c r="H938" s="30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</row>
    <row r="939" spans="1:33" ht="16.5" customHeight="1">
      <c r="A939" s="27"/>
      <c r="E939" s="27"/>
      <c r="F939" s="27"/>
      <c r="G939" s="30"/>
      <c r="H939" s="30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</row>
    <row r="940" spans="1:33" ht="16.5" customHeight="1">
      <c r="A940" s="27"/>
      <c r="E940" s="27"/>
      <c r="F940" s="27"/>
      <c r="G940" s="30"/>
      <c r="H940" s="30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</row>
    <row r="941" spans="1:33" ht="16.5" customHeight="1">
      <c r="A941" s="27"/>
      <c r="E941" s="27"/>
      <c r="F941" s="27"/>
      <c r="G941" s="30"/>
      <c r="H941" s="30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</row>
    <row r="942" spans="1:33" ht="16.5" customHeight="1">
      <c r="A942" s="27"/>
      <c r="E942" s="27"/>
      <c r="F942" s="27"/>
      <c r="G942" s="30"/>
      <c r="H942" s="30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</row>
    <row r="943" spans="1:33" ht="16.5" customHeight="1">
      <c r="A943" s="27"/>
      <c r="E943" s="27"/>
      <c r="F943" s="27"/>
      <c r="G943" s="30"/>
      <c r="H943" s="30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</row>
    <row r="944" spans="1:33" ht="16.5" customHeight="1">
      <c r="A944" s="27"/>
      <c r="E944" s="27"/>
      <c r="F944" s="27"/>
      <c r="G944" s="30"/>
      <c r="H944" s="30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</row>
    <row r="945" spans="1:33" ht="16.5" customHeight="1">
      <c r="A945" s="27"/>
      <c r="E945" s="27"/>
      <c r="F945" s="27"/>
      <c r="G945" s="30"/>
      <c r="H945" s="30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</row>
    <row r="946" spans="1:33" ht="16.5" customHeight="1">
      <c r="A946" s="27"/>
      <c r="E946" s="27"/>
      <c r="F946" s="27"/>
      <c r="G946" s="30"/>
      <c r="H946" s="30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</row>
    <row r="947" spans="1:33" ht="16.5" customHeight="1">
      <c r="A947" s="27"/>
      <c r="E947" s="27"/>
      <c r="F947" s="27"/>
      <c r="G947" s="30"/>
      <c r="H947" s="30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</row>
    <row r="948" spans="1:33" ht="16.5" customHeight="1">
      <c r="A948" s="27"/>
      <c r="E948" s="27"/>
      <c r="F948" s="27"/>
      <c r="G948" s="30"/>
      <c r="H948" s="30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</row>
    <row r="949" spans="1:33" ht="16.5" customHeight="1">
      <c r="A949" s="27"/>
      <c r="E949" s="27"/>
      <c r="F949" s="27"/>
      <c r="G949" s="30"/>
      <c r="H949" s="30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7"/>
    </row>
    <row r="950" spans="1:33" ht="16.5" customHeight="1">
      <c r="A950" s="27"/>
      <c r="E950" s="27"/>
      <c r="F950" s="27"/>
      <c r="G950" s="30"/>
      <c r="H950" s="30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</row>
    <row r="951" spans="1:33" ht="16.5" customHeight="1">
      <c r="A951" s="27"/>
      <c r="E951" s="27"/>
      <c r="F951" s="27"/>
      <c r="G951" s="30"/>
      <c r="H951" s="30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</row>
    <row r="952" spans="1:33" ht="16.5" customHeight="1">
      <c r="A952" s="27"/>
      <c r="E952" s="27"/>
      <c r="F952" s="27"/>
      <c r="G952" s="30"/>
      <c r="H952" s="30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</row>
    <row r="953" spans="1:33" ht="16.5" customHeight="1">
      <c r="A953" s="27"/>
      <c r="E953" s="27"/>
      <c r="F953" s="27"/>
      <c r="G953" s="30"/>
      <c r="H953" s="30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</row>
    <row r="954" spans="1:33" ht="16.5" customHeight="1">
      <c r="A954" s="27"/>
      <c r="E954" s="27"/>
      <c r="F954" s="27"/>
      <c r="G954" s="30"/>
      <c r="H954" s="30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</row>
    <row r="955" spans="1:33" ht="16.5" customHeight="1">
      <c r="A955" s="27"/>
      <c r="E955" s="27"/>
      <c r="F955" s="27"/>
      <c r="G955" s="30"/>
      <c r="H955" s="30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</row>
    <row r="956" spans="1:33" ht="16.5" customHeight="1">
      <c r="A956" s="27"/>
      <c r="E956" s="27"/>
      <c r="F956" s="27"/>
      <c r="G956" s="30"/>
      <c r="H956" s="30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</row>
  </sheetData>
  <autoFilter ref="A3:AG144"/>
  <mergeCells count="9">
    <mergeCell ref="D143:I143"/>
    <mergeCell ref="AF2:AF3"/>
    <mergeCell ref="AG2:AG3"/>
    <mergeCell ref="A1:AG1"/>
    <mergeCell ref="A2:A3"/>
    <mergeCell ref="D2:P2"/>
    <mergeCell ref="Q2:X2"/>
    <mergeCell ref="Y2:AD2"/>
    <mergeCell ref="AE2:AE3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114學年員額編制表預估</vt:lpstr>
      <vt:lpstr>'114學年員額編制表預估'!Print_Titles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2025-05-22T07:08:58Z</cp:lastPrinted>
  <dcterms:created xsi:type="dcterms:W3CDTF">2017-06-06T05:31:40Z</dcterms:created>
  <dcterms:modified xsi:type="dcterms:W3CDTF">2025-05-26T03:28:14Z</dcterms:modified>
</cp:coreProperties>
</file>