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嘉隆業務\7.意見\教育處意見\1150331-(正式預算員額)115學年度國民小學附設幼兒園教保服務人員員額配置表\簽過\"/>
    </mc:Choice>
  </mc:AlternateContent>
  <bookViews>
    <workbookView xWindow="0" yWindow="0" windowWidth="28800" windowHeight="12270"/>
  </bookViews>
  <sheets>
    <sheet name="115學年員額編制表預估0415版" sheetId="2" r:id="rId1"/>
  </sheets>
  <definedNames>
    <definedName name="_xlnm._FilterDatabase" localSheetId="0" hidden="1">'115學年員額編制表預估0415版'!$E$1:$E$956</definedName>
    <definedName name="_xlnm.Print_Area" localSheetId="0">'115學年員額編制表預估0415版'!$A$1:$AP$148</definedName>
    <definedName name="_xlnm.Print_Titles" localSheetId="0">'115學年員額編制表預估0415版'!$1:$3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41" i="2" l="1"/>
  <c r="AM140" i="2"/>
  <c r="AM139" i="2"/>
  <c r="AM138" i="2"/>
  <c r="AM137" i="2"/>
  <c r="AM136" i="2"/>
  <c r="AM135" i="2"/>
  <c r="AM134" i="2"/>
  <c r="AM133" i="2"/>
  <c r="AM132" i="2"/>
  <c r="AM131" i="2"/>
  <c r="AM130" i="2"/>
  <c r="AM129" i="2"/>
  <c r="AM128" i="2"/>
  <c r="AM127" i="2"/>
  <c r="AM126" i="2"/>
  <c r="AM125" i="2"/>
  <c r="AM124" i="2"/>
  <c r="AM123" i="2"/>
  <c r="AM122" i="2"/>
  <c r="AM121" i="2"/>
  <c r="AM120" i="2"/>
  <c r="AM119" i="2"/>
  <c r="AM116" i="2"/>
  <c r="AM115" i="2"/>
  <c r="AM114" i="2"/>
  <c r="AM111" i="2"/>
  <c r="AM110" i="2"/>
  <c r="AM109" i="2"/>
  <c r="AM108" i="2"/>
  <c r="AM107" i="2"/>
  <c r="AM106" i="2"/>
  <c r="AM105" i="2"/>
  <c r="AM104" i="2"/>
  <c r="AM103" i="2"/>
  <c r="AM102" i="2"/>
  <c r="AM101" i="2"/>
  <c r="AM100" i="2"/>
  <c r="AM99" i="2"/>
  <c r="AM98" i="2"/>
  <c r="AM97" i="2"/>
  <c r="AM96" i="2"/>
  <c r="AM95" i="2"/>
  <c r="AM94" i="2"/>
  <c r="AM93" i="2"/>
  <c r="AM92" i="2"/>
  <c r="AM91" i="2"/>
  <c r="AM90" i="2"/>
  <c r="AM89" i="2"/>
  <c r="AM88" i="2"/>
  <c r="AM86" i="2"/>
  <c r="AM85" i="2"/>
  <c r="AM84" i="2"/>
  <c r="AM83" i="2"/>
  <c r="AM82" i="2"/>
  <c r="AM81" i="2"/>
  <c r="AM80" i="2"/>
  <c r="AM79" i="2"/>
  <c r="AM78" i="2"/>
  <c r="AM77" i="2"/>
  <c r="AM76" i="2"/>
  <c r="AM75" i="2"/>
  <c r="AM74" i="2"/>
  <c r="AM73" i="2"/>
  <c r="AM71" i="2"/>
  <c r="AM70" i="2"/>
  <c r="AM69" i="2"/>
  <c r="AM68" i="2"/>
  <c r="AM67" i="2"/>
  <c r="AM66" i="2"/>
  <c r="AM65" i="2"/>
  <c r="AM64" i="2"/>
  <c r="AM63" i="2"/>
  <c r="AM62" i="2"/>
  <c r="AM61" i="2"/>
  <c r="AM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O17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L4" i="2" l="1"/>
  <c r="AG78" i="2" l="1"/>
  <c r="W78" i="2"/>
  <c r="Y78" i="2" s="1"/>
  <c r="AP78" i="2" s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K142" i="2"/>
  <c r="H142" i="2"/>
  <c r="L142" i="2" l="1"/>
  <c r="I142" i="2" l="1"/>
  <c r="J142" i="2"/>
  <c r="J143" i="2" s="1"/>
  <c r="G142" i="2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V142" i="2" l="1"/>
  <c r="X142" i="2"/>
  <c r="Z142" i="2"/>
  <c r="AN142" i="2"/>
  <c r="AL142" i="2"/>
  <c r="AK142" i="2"/>
  <c r="AJ142" i="2"/>
  <c r="AI142" i="2"/>
  <c r="AH142" i="2"/>
  <c r="AF142" i="2"/>
  <c r="AE142" i="2"/>
  <c r="AD142" i="2"/>
  <c r="AC142" i="2"/>
  <c r="AB142" i="2"/>
  <c r="AA142" i="2"/>
  <c r="U142" i="2"/>
  <c r="T142" i="2"/>
  <c r="S142" i="2"/>
  <c r="R142" i="2"/>
  <c r="Q142" i="2"/>
  <c r="N142" i="2"/>
  <c r="M142" i="2"/>
  <c r="E142" i="2"/>
  <c r="E144" i="2" s="1"/>
  <c r="AG141" i="2"/>
  <c r="P141" i="2"/>
  <c r="D141" i="2" s="1"/>
  <c r="AG140" i="2"/>
  <c r="P140" i="2"/>
  <c r="W140" i="2" s="1"/>
  <c r="Y140" i="2" s="1"/>
  <c r="AG139" i="2"/>
  <c r="P139" i="2"/>
  <c r="W139" i="2" s="1"/>
  <c r="Y139" i="2" s="1"/>
  <c r="AG138" i="2"/>
  <c r="P138" i="2"/>
  <c r="D138" i="2" s="1"/>
  <c r="AG137" i="2"/>
  <c r="P137" i="2"/>
  <c r="W137" i="2" s="1"/>
  <c r="Y137" i="2" s="1"/>
  <c r="AG136" i="2"/>
  <c r="P136" i="2"/>
  <c r="W136" i="2" s="1"/>
  <c r="Y136" i="2" s="1"/>
  <c r="AG135" i="2"/>
  <c r="P135" i="2"/>
  <c r="D135" i="2" s="1"/>
  <c r="AG134" i="2"/>
  <c r="P134" i="2"/>
  <c r="W134" i="2" s="1"/>
  <c r="Y134" i="2" s="1"/>
  <c r="AG133" i="2"/>
  <c r="P133" i="2"/>
  <c r="W133" i="2" s="1"/>
  <c r="Y133" i="2" s="1"/>
  <c r="AG132" i="2"/>
  <c r="P132" i="2"/>
  <c r="D132" i="2" s="1"/>
  <c r="AG131" i="2"/>
  <c r="P131" i="2"/>
  <c r="W131" i="2" s="1"/>
  <c r="Y131" i="2" s="1"/>
  <c r="AG130" i="2"/>
  <c r="P130" i="2"/>
  <c r="W130" i="2" s="1"/>
  <c r="Y130" i="2" s="1"/>
  <c r="AG129" i="2"/>
  <c r="P129" i="2"/>
  <c r="AG128" i="2"/>
  <c r="P128" i="2"/>
  <c r="W128" i="2" s="1"/>
  <c r="Y128" i="2" s="1"/>
  <c r="AG127" i="2"/>
  <c r="P127" i="2"/>
  <c r="W127" i="2" s="1"/>
  <c r="Y127" i="2" s="1"/>
  <c r="AG126" i="2"/>
  <c r="P126" i="2"/>
  <c r="AG125" i="2"/>
  <c r="P125" i="2"/>
  <c r="W125" i="2" s="1"/>
  <c r="Y125" i="2" s="1"/>
  <c r="AG124" i="2"/>
  <c r="P124" i="2"/>
  <c r="W124" i="2" s="1"/>
  <c r="Y124" i="2" s="1"/>
  <c r="AG123" i="2"/>
  <c r="P123" i="2"/>
  <c r="AG122" i="2"/>
  <c r="P122" i="2"/>
  <c r="D122" i="2" s="1"/>
  <c r="AG121" i="2"/>
  <c r="P121" i="2"/>
  <c r="W121" i="2" s="1"/>
  <c r="Y121" i="2" s="1"/>
  <c r="AG120" i="2"/>
  <c r="P120" i="2"/>
  <c r="AG119" i="2"/>
  <c r="P119" i="2"/>
  <c r="W119" i="2" s="1"/>
  <c r="Y119" i="2" s="1"/>
  <c r="AG118" i="2"/>
  <c r="P118" i="2"/>
  <c r="W118" i="2" s="1"/>
  <c r="Y118" i="2" s="1"/>
  <c r="AG117" i="2"/>
  <c r="P117" i="2"/>
  <c r="W117" i="2" s="1"/>
  <c r="Y117" i="2" s="1"/>
  <c r="AG116" i="2"/>
  <c r="P116" i="2"/>
  <c r="AG115" i="2"/>
  <c r="P115" i="2"/>
  <c r="W115" i="2" s="1"/>
  <c r="Y115" i="2" s="1"/>
  <c r="AG114" i="2"/>
  <c r="P114" i="2"/>
  <c r="W114" i="2" s="1"/>
  <c r="Y114" i="2" s="1"/>
  <c r="AG113" i="2"/>
  <c r="P113" i="2"/>
  <c r="D113" i="2" s="1"/>
  <c r="AG112" i="2"/>
  <c r="P112" i="2"/>
  <c r="AG111" i="2"/>
  <c r="P111" i="2"/>
  <c r="W111" i="2" s="1"/>
  <c r="Y111" i="2" s="1"/>
  <c r="AG110" i="2"/>
  <c r="P110" i="2"/>
  <c r="W110" i="2" s="1"/>
  <c r="Y110" i="2" s="1"/>
  <c r="AG109" i="2"/>
  <c r="P109" i="2"/>
  <c r="AG108" i="2"/>
  <c r="P108" i="2"/>
  <c r="W108" i="2" s="1"/>
  <c r="Y108" i="2" s="1"/>
  <c r="AG107" i="2"/>
  <c r="P107" i="2"/>
  <c r="W107" i="2" s="1"/>
  <c r="Y107" i="2" s="1"/>
  <c r="AG106" i="2"/>
  <c r="P106" i="2"/>
  <c r="AG105" i="2"/>
  <c r="P105" i="2"/>
  <c r="W105" i="2" s="1"/>
  <c r="Y105" i="2" s="1"/>
  <c r="AG104" i="2"/>
  <c r="P104" i="2"/>
  <c r="W104" i="2" s="1"/>
  <c r="Y104" i="2" s="1"/>
  <c r="AG103" i="2"/>
  <c r="P103" i="2"/>
  <c r="AG102" i="2"/>
  <c r="P102" i="2"/>
  <c r="W102" i="2" s="1"/>
  <c r="Y102" i="2" s="1"/>
  <c r="AG101" i="2"/>
  <c r="P101" i="2"/>
  <c r="W101" i="2" s="1"/>
  <c r="Y101" i="2" s="1"/>
  <c r="AG100" i="2"/>
  <c r="P100" i="2"/>
  <c r="AG99" i="2"/>
  <c r="P99" i="2"/>
  <c r="W99" i="2" s="1"/>
  <c r="Y99" i="2" s="1"/>
  <c r="AG98" i="2"/>
  <c r="P98" i="2"/>
  <c r="W98" i="2" s="1"/>
  <c r="Y98" i="2" s="1"/>
  <c r="AG97" i="2"/>
  <c r="P97" i="2"/>
  <c r="AG96" i="2"/>
  <c r="P96" i="2"/>
  <c r="W96" i="2" s="1"/>
  <c r="O96" i="2"/>
  <c r="AG95" i="2"/>
  <c r="P95" i="2"/>
  <c r="W95" i="2" s="1"/>
  <c r="Y95" i="2" s="1"/>
  <c r="AG94" i="2"/>
  <c r="P94" i="2"/>
  <c r="D94" i="2" s="1"/>
  <c r="AG93" i="2"/>
  <c r="P93" i="2"/>
  <c r="W93" i="2" s="1"/>
  <c r="Y93" i="2" s="1"/>
  <c r="AG92" i="2"/>
  <c r="P92" i="2"/>
  <c r="D92" i="2" s="1"/>
  <c r="AG91" i="2"/>
  <c r="P91" i="2"/>
  <c r="AG90" i="2"/>
  <c r="P90" i="2"/>
  <c r="W90" i="2" s="1"/>
  <c r="Y90" i="2" s="1"/>
  <c r="AG89" i="2"/>
  <c r="P89" i="2"/>
  <c r="W89" i="2" s="1"/>
  <c r="Y89" i="2" s="1"/>
  <c r="AG88" i="2"/>
  <c r="P88" i="2"/>
  <c r="D88" i="2" s="1"/>
  <c r="AG87" i="2"/>
  <c r="P87" i="2"/>
  <c r="D87" i="2" s="1"/>
  <c r="AG86" i="2"/>
  <c r="P86" i="2"/>
  <c r="W86" i="2" s="1"/>
  <c r="Y86" i="2" s="1"/>
  <c r="AG85" i="2"/>
  <c r="P85" i="2"/>
  <c r="D85" i="2" s="1"/>
  <c r="AG84" i="2"/>
  <c r="P84" i="2"/>
  <c r="W84" i="2" s="1"/>
  <c r="Y84" i="2" s="1"/>
  <c r="AG83" i="2"/>
  <c r="P83" i="2"/>
  <c r="W83" i="2" s="1"/>
  <c r="Y83" i="2" s="1"/>
  <c r="AG82" i="2"/>
  <c r="P82" i="2"/>
  <c r="AG81" i="2"/>
  <c r="P81" i="2"/>
  <c r="D81" i="2" s="1"/>
  <c r="AG80" i="2"/>
  <c r="P80" i="2"/>
  <c r="D80" i="2" s="1"/>
  <c r="AG79" i="2"/>
  <c r="P79" i="2"/>
  <c r="W79" i="2" s="1"/>
  <c r="Y79" i="2" s="1"/>
  <c r="AG77" i="2"/>
  <c r="P77" i="2"/>
  <c r="D77" i="2" s="1"/>
  <c r="AG76" i="2"/>
  <c r="P76" i="2"/>
  <c r="D76" i="2" s="1"/>
  <c r="AG75" i="2"/>
  <c r="P75" i="2"/>
  <c r="W75" i="2" s="1"/>
  <c r="Y75" i="2" s="1"/>
  <c r="AG74" i="2"/>
  <c r="P74" i="2"/>
  <c r="D74" i="2" s="1"/>
  <c r="AG73" i="2"/>
  <c r="P73" i="2"/>
  <c r="D73" i="2" s="1"/>
  <c r="AG72" i="2"/>
  <c r="P72" i="2"/>
  <c r="W72" i="2" s="1"/>
  <c r="Y72" i="2" s="1"/>
  <c r="AG71" i="2"/>
  <c r="P71" i="2"/>
  <c r="W71" i="2" s="1"/>
  <c r="Y71" i="2" s="1"/>
  <c r="AG70" i="2"/>
  <c r="P70" i="2"/>
  <c r="D70" i="2" s="1"/>
  <c r="AG69" i="2"/>
  <c r="P69" i="2"/>
  <c r="W69" i="2" s="1"/>
  <c r="Y69" i="2" s="1"/>
  <c r="AG68" i="2"/>
  <c r="P68" i="2"/>
  <c r="W68" i="2" s="1"/>
  <c r="Y68" i="2" s="1"/>
  <c r="AG67" i="2"/>
  <c r="P67" i="2"/>
  <c r="D67" i="2" s="1"/>
  <c r="AG66" i="2"/>
  <c r="P66" i="2"/>
  <c r="W66" i="2" s="1"/>
  <c r="Y66" i="2" s="1"/>
  <c r="AG65" i="2"/>
  <c r="P65" i="2"/>
  <c r="W65" i="2" s="1"/>
  <c r="Y65" i="2" s="1"/>
  <c r="AG64" i="2"/>
  <c r="P64" i="2"/>
  <c r="D64" i="2" s="1"/>
  <c r="AG63" i="2"/>
  <c r="P63" i="2"/>
  <c r="W63" i="2" s="1"/>
  <c r="Y63" i="2" s="1"/>
  <c r="AG62" i="2"/>
  <c r="P62" i="2"/>
  <c r="W62" i="2" s="1"/>
  <c r="Y62" i="2" s="1"/>
  <c r="AG61" i="2"/>
  <c r="P61" i="2"/>
  <c r="AG60" i="2"/>
  <c r="P60" i="2"/>
  <c r="W60" i="2" s="1"/>
  <c r="Y60" i="2" s="1"/>
  <c r="AG59" i="2"/>
  <c r="P59" i="2"/>
  <c r="AG58" i="2"/>
  <c r="P58" i="2"/>
  <c r="D58" i="2" s="1"/>
  <c r="AG57" i="2"/>
  <c r="P57" i="2"/>
  <c r="W57" i="2" s="1"/>
  <c r="Y57" i="2" s="1"/>
  <c r="AG56" i="2"/>
  <c r="P56" i="2"/>
  <c r="W56" i="2" s="1"/>
  <c r="Y56" i="2" s="1"/>
  <c r="AG55" i="2"/>
  <c r="P55" i="2"/>
  <c r="AG54" i="2"/>
  <c r="P54" i="2"/>
  <c r="W54" i="2" s="1"/>
  <c r="Y54" i="2" s="1"/>
  <c r="AG53" i="2"/>
  <c r="P53" i="2"/>
  <c r="D53" i="2" s="1"/>
  <c r="AG52" i="2"/>
  <c r="P52" i="2"/>
  <c r="D52" i="2" s="1"/>
  <c r="AG51" i="2"/>
  <c r="P51" i="2"/>
  <c r="W51" i="2" s="1"/>
  <c r="Y51" i="2" s="1"/>
  <c r="AG50" i="2"/>
  <c r="P50" i="2"/>
  <c r="W50" i="2" s="1"/>
  <c r="Y50" i="2" s="1"/>
  <c r="AG49" i="2"/>
  <c r="P49" i="2"/>
  <c r="AG48" i="2"/>
  <c r="P48" i="2"/>
  <c r="W48" i="2" s="1"/>
  <c r="Y48" i="2" s="1"/>
  <c r="AG47" i="2"/>
  <c r="P47" i="2"/>
  <c r="D47" i="2" s="1"/>
  <c r="AG46" i="2"/>
  <c r="P46" i="2"/>
  <c r="D46" i="2" s="1"/>
  <c r="AG45" i="2"/>
  <c r="P45" i="2"/>
  <c r="D45" i="2" s="1"/>
  <c r="AG44" i="2"/>
  <c r="P44" i="2"/>
  <c r="W44" i="2" s="1"/>
  <c r="Y44" i="2" s="1"/>
  <c r="AG43" i="2"/>
  <c r="P43" i="2"/>
  <c r="AG42" i="2"/>
  <c r="P42" i="2"/>
  <c r="D42" i="2" s="1"/>
  <c r="AG41" i="2"/>
  <c r="P41" i="2"/>
  <c r="D41" i="2" s="1"/>
  <c r="AG40" i="2"/>
  <c r="P40" i="2"/>
  <c r="D40" i="2" s="1"/>
  <c r="AG39" i="2"/>
  <c r="P39" i="2"/>
  <c r="W39" i="2" s="1"/>
  <c r="Y39" i="2" s="1"/>
  <c r="AG38" i="2"/>
  <c r="P38" i="2"/>
  <c r="W38" i="2" s="1"/>
  <c r="Y38" i="2" s="1"/>
  <c r="AG37" i="2"/>
  <c r="P37" i="2"/>
  <c r="AG36" i="2"/>
  <c r="P36" i="2"/>
  <c r="W36" i="2" s="1"/>
  <c r="Y36" i="2" s="1"/>
  <c r="AG35" i="2"/>
  <c r="P35" i="2"/>
  <c r="D35" i="2" s="1"/>
  <c r="AG34" i="2"/>
  <c r="P34" i="2"/>
  <c r="D34" i="2" s="1"/>
  <c r="AG33" i="2"/>
  <c r="P33" i="2"/>
  <c r="W33" i="2" s="1"/>
  <c r="Y33" i="2" s="1"/>
  <c r="AG32" i="2"/>
  <c r="P32" i="2"/>
  <c r="W32" i="2" s="1"/>
  <c r="Y32" i="2" s="1"/>
  <c r="AG31" i="2"/>
  <c r="P31" i="2"/>
  <c r="AG30" i="2"/>
  <c r="P30" i="2"/>
  <c r="W30" i="2" s="1"/>
  <c r="Y30" i="2" s="1"/>
  <c r="AG29" i="2"/>
  <c r="P29" i="2"/>
  <c r="W29" i="2" s="1"/>
  <c r="Y29" i="2" s="1"/>
  <c r="AG28" i="2"/>
  <c r="P28" i="2"/>
  <c r="AG27" i="2"/>
  <c r="P27" i="2"/>
  <c r="W27" i="2" s="1"/>
  <c r="Y27" i="2" s="1"/>
  <c r="AG26" i="2"/>
  <c r="P26" i="2"/>
  <c r="W26" i="2" s="1"/>
  <c r="Y26" i="2" s="1"/>
  <c r="AG25" i="2"/>
  <c r="P25" i="2"/>
  <c r="AG24" i="2"/>
  <c r="P24" i="2"/>
  <c r="D24" i="2" s="1"/>
  <c r="AG23" i="2"/>
  <c r="P23" i="2"/>
  <c r="W23" i="2" s="1"/>
  <c r="Y23" i="2" s="1"/>
  <c r="AG22" i="2"/>
  <c r="P22" i="2"/>
  <c r="AG21" i="2"/>
  <c r="P21" i="2"/>
  <c r="W21" i="2" s="1"/>
  <c r="Y21" i="2" s="1"/>
  <c r="AG20" i="2"/>
  <c r="P20" i="2"/>
  <c r="W20" i="2" s="1"/>
  <c r="Y20" i="2" s="1"/>
  <c r="AG19" i="2"/>
  <c r="P19" i="2"/>
  <c r="AG18" i="2"/>
  <c r="P18" i="2"/>
  <c r="W18" i="2" s="1"/>
  <c r="Y18" i="2" s="1"/>
  <c r="AO142" i="2"/>
  <c r="AG17" i="2"/>
  <c r="P17" i="2"/>
  <c r="W17" i="2" s="1"/>
  <c r="Y17" i="2" s="1"/>
  <c r="AG16" i="2"/>
  <c r="P16" i="2"/>
  <c r="AG15" i="2"/>
  <c r="P15" i="2"/>
  <c r="D15" i="2" s="1"/>
  <c r="AG14" i="2"/>
  <c r="P14" i="2"/>
  <c r="D14" i="2" s="1"/>
  <c r="AG13" i="2"/>
  <c r="P13" i="2"/>
  <c r="W13" i="2" s="1"/>
  <c r="Y13" i="2" s="1"/>
  <c r="AG12" i="2"/>
  <c r="P12" i="2"/>
  <c r="D12" i="2" s="1"/>
  <c r="AG11" i="2"/>
  <c r="P11" i="2"/>
  <c r="W11" i="2" s="1"/>
  <c r="Y11" i="2" s="1"/>
  <c r="AG10" i="2"/>
  <c r="P10" i="2"/>
  <c r="W10" i="2" s="1"/>
  <c r="Y10" i="2" s="1"/>
  <c r="AG9" i="2"/>
  <c r="P9" i="2"/>
  <c r="W9" i="2" s="1"/>
  <c r="Y9" i="2" s="1"/>
  <c r="AG8" i="2"/>
  <c r="P8" i="2"/>
  <c r="W8" i="2" s="1"/>
  <c r="Y8" i="2" s="1"/>
  <c r="AG7" i="2"/>
  <c r="P7" i="2"/>
  <c r="W7" i="2" s="1"/>
  <c r="Y7" i="2" s="1"/>
  <c r="AG6" i="2"/>
  <c r="P6" i="2"/>
  <c r="W6" i="2" s="1"/>
  <c r="Y6" i="2" s="1"/>
  <c r="AG5" i="2"/>
  <c r="P5" i="2"/>
  <c r="D5" i="2" s="1"/>
  <c r="AG4" i="2"/>
  <c r="P4" i="2"/>
  <c r="D4" i="2" s="1"/>
  <c r="F4" i="2"/>
  <c r="F142" i="2" s="1"/>
  <c r="D139" i="2" l="1"/>
  <c r="O142" i="2"/>
  <c r="Y96" i="2"/>
  <c r="AP96" i="2" s="1"/>
  <c r="D72" i="2"/>
  <c r="D66" i="2"/>
  <c r="AP83" i="2"/>
  <c r="D110" i="2"/>
  <c r="D89" i="2"/>
  <c r="D32" i="2"/>
  <c r="W76" i="2"/>
  <c r="AP56" i="2"/>
  <c r="D119" i="2"/>
  <c r="D99" i="2"/>
  <c r="D102" i="2"/>
  <c r="D65" i="2"/>
  <c r="D11" i="2"/>
  <c r="AP20" i="2"/>
  <c r="AP26" i="2"/>
  <c r="AP27" i="2"/>
  <c r="AP36" i="2"/>
  <c r="D39" i="2"/>
  <c r="AP50" i="2"/>
  <c r="AP51" i="2"/>
  <c r="D57" i="2"/>
  <c r="AP60" i="2"/>
  <c r="AP62" i="2"/>
  <c r="AP69" i="2"/>
  <c r="AP71" i="2"/>
  <c r="AP79" i="2"/>
  <c r="D86" i="2"/>
  <c r="AP98" i="2"/>
  <c r="AP104" i="2"/>
  <c r="D115" i="2"/>
  <c r="AP121" i="2"/>
  <c r="D125" i="2"/>
  <c r="D137" i="2"/>
  <c r="D69" i="2"/>
  <c r="D104" i="2"/>
  <c r="D60" i="2"/>
  <c r="D23" i="2"/>
  <c r="AP39" i="2"/>
  <c r="D50" i="2"/>
  <c r="AP57" i="2"/>
  <c r="D62" i="2"/>
  <c r="AP68" i="2"/>
  <c r="D71" i="2"/>
  <c r="AP75" i="2"/>
  <c r="D96" i="2"/>
  <c r="AP108" i="2"/>
  <c r="W122" i="2"/>
  <c r="AP125" i="2"/>
  <c r="AP127" i="2"/>
  <c r="AP128" i="2"/>
  <c r="AP137" i="2"/>
  <c r="D83" i="2"/>
  <c r="D105" i="2"/>
  <c r="D38" i="2"/>
  <c r="D63" i="2"/>
  <c r="D56" i="2"/>
  <c r="W73" i="2"/>
  <c r="Y73" i="2" s="1"/>
  <c r="AP73" i="2" s="1"/>
  <c r="AP90" i="2"/>
  <c r="AP93" i="2"/>
  <c r="D101" i="2"/>
  <c r="D108" i="2"/>
  <c r="D114" i="2"/>
  <c r="D134" i="2"/>
  <c r="AP38" i="2"/>
  <c r="AP99" i="2"/>
  <c r="AP10" i="2"/>
  <c r="W12" i="2"/>
  <c r="D8" i="2"/>
  <c r="D21" i="2"/>
  <c r="AP115" i="2"/>
  <c r="D84" i="2"/>
  <c r="D111" i="2"/>
  <c r="W42" i="2"/>
  <c r="Y42" i="2" s="1"/>
  <c r="W92" i="2"/>
  <c r="W94" i="2"/>
  <c r="D48" i="2"/>
  <c r="D9" i="2"/>
  <c r="D30" i="2"/>
  <c r="D33" i="2"/>
  <c r="D36" i="2"/>
  <c r="D44" i="2"/>
  <c r="D51" i="2"/>
  <c r="D54" i="2"/>
  <c r="W88" i="2"/>
  <c r="Y88" i="2" s="1"/>
  <c r="AP95" i="2"/>
  <c r="AP119" i="2"/>
  <c r="D131" i="2"/>
  <c r="D133" i="2"/>
  <c r="D136" i="2"/>
  <c r="AP21" i="2"/>
  <c r="D26" i="2"/>
  <c r="D98" i="2"/>
  <c r="AP111" i="2"/>
  <c r="AP44" i="2"/>
  <c r="W45" i="2"/>
  <c r="Y45" i="2" s="1"/>
  <c r="W70" i="2"/>
  <c r="Y70" i="2" s="1"/>
  <c r="W87" i="2"/>
  <c r="Y87" i="2" s="1"/>
  <c r="AP105" i="2"/>
  <c r="D117" i="2"/>
  <c r="W132" i="2"/>
  <c r="Y132" i="2" s="1"/>
  <c r="D79" i="2"/>
  <c r="D107" i="2"/>
  <c r="D10" i="2"/>
  <c r="AP84" i="2"/>
  <c r="W58" i="2"/>
  <c r="Y58" i="2" s="1"/>
  <c r="W77" i="2"/>
  <c r="W113" i="2"/>
  <c r="Y113" i="2" s="1"/>
  <c r="D118" i="2"/>
  <c r="D121" i="2"/>
  <c r="W138" i="2"/>
  <c r="AP86" i="2"/>
  <c r="D90" i="2"/>
  <c r="AP102" i="2"/>
  <c r="D140" i="2"/>
  <c r="AP8" i="2"/>
  <c r="W15" i="2"/>
  <c r="AP32" i="2"/>
  <c r="D75" i="2"/>
  <c r="W80" i="2"/>
  <c r="Y80" i="2" s="1"/>
  <c r="D93" i="2"/>
  <c r="D95" i="2"/>
  <c r="D124" i="2"/>
  <c r="D127" i="2"/>
  <c r="D130" i="2"/>
  <c r="W141" i="2"/>
  <c r="D7" i="2"/>
  <c r="W24" i="2"/>
  <c r="Y24" i="2" s="1"/>
  <c r="D17" i="2"/>
  <c r="D18" i="2"/>
  <c r="AP18" i="2"/>
  <c r="D29" i="2"/>
  <c r="AP11" i="2"/>
  <c r="D27" i="2"/>
  <c r="AP7" i="2"/>
  <c r="AP9" i="2"/>
  <c r="P142" i="2"/>
  <c r="W14" i="2"/>
  <c r="Y14" i="2" s="1"/>
  <c r="W35" i="2"/>
  <c r="D37" i="2"/>
  <c r="W37" i="2"/>
  <c r="Y37" i="2" s="1"/>
  <c r="W41" i="2"/>
  <c r="Y41" i="2" s="1"/>
  <c r="D43" i="2"/>
  <c r="W43" i="2"/>
  <c r="Y43" i="2" s="1"/>
  <c r="W47" i="2"/>
  <c r="D49" i="2"/>
  <c r="W49" i="2"/>
  <c r="Y49" i="2" s="1"/>
  <c r="W53" i="2"/>
  <c r="Y53" i="2" s="1"/>
  <c r="W4" i="2"/>
  <c r="Y4" i="2" s="1"/>
  <c r="D6" i="2"/>
  <c r="AP6" i="2"/>
  <c r="D129" i="2"/>
  <c r="W129" i="2"/>
  <c r="W5" i="2"/>
  <c r="Y5" i="2" s="1"/>
  <c r="W22" i="2"/>
  <c r="Y22" i="2" s="1"/>
  <c r="D22" i="2"/>
  <c r="AP23" i="2"/>
  <c r="D28" i="2"/>
  <c r="W28" i="2"/>
  <c r="Y28" i="2" s="1"/>
  <c r="AP29" i="2"/>
  <c r="AP30" i="2"/>
  <c r="AM142" i="2"/>
  <c r="D13" i="2"/>
  <c r="AP13" i="2"/>
  <c r="W16" i="2"/>
  <c r="Y16" i="2" s="1"/>
  <c r="D16" i="2"/>
  <c r="AP17" i="2"/>
  <c r="D20" i="2"/>
  <c r="AP48" i="2"/>
  <c r="AP54" i="2"/>
  <c r="W59" i="2"/>
  <c r="Y59" i="2" s="1"/>
  <c r="D59" i="2"/>
  <c r="D61" i="2"/>
  <c r="W61" i="2"/>
  <c r="W19" i="2"/>
  <c r="Y19" i="2" s="1"/>
  <c r="D19" i="2"/>
  <c r="AP33" i="2"/>
  <c r="D68" i="2"/>
  <c r="D25" i="2"/>
  <c r="W25" i="2"/>
  <c r="Y25" i="2" s="1"/>
  <c r="D31" i="2"/>
  <c r="W31" i="2"/>
  <c r="Y31" i="2" s="1"/>
  <c r="D55" i="2"/>
  <c r="W55" i="2"/>
  <c r="Y55" i="2" s="1"/>
  <c r="AP65" i="2"/>
  <c r="W64" i="2"/>
  <c r="Y64" i="2" s="1"/>
  <c r="D82" i="2"/>
  <c r="W82" i="2"/>
  <c r="Y82" i="2" s="1"/>
  <c r="W85" i="2"/>
  <c r="Y85" i="2" s="1"/>
  <c r="W97" i="2"/>
  <c r="D97" i="2"/>
  <c r="AP130" i="2"/>
  <c r="AP133" i="2"/>
  <c r="D91" i="2"/>
  <c r="W91" i="2"/>
  <c r="Y91" i="2" s="1"/>
  <c r="W34" i="2"/>
  <c r="Y34" i="2" s="1"/>
  <c r="W40" i="2"/>
  <c r="Y40" i="2" s="1"/>
  <c r="W46" i="2"/>
  <c r="Y46" i="2" s="1"/>
  <c r="W52" i="2"/>
  <c r="Y52" i="2" s="1"/>
  <c r="W67" i="2"/>
  <c r="Y67" i="2" s="1"/>
  <c r="W81" i="2"/>
  <c r="W100" i="2"/>
  <c r="Y100" i="2" s="1"/>
  <c r="D100" i="2"/>
  <c r="AP136" i="2"/>
  <c r="W74" i="2"/>
  <c r="W103" i="2"/>
  <c r="Y103" i="2" s="1"/>
  <c r="D103" i="2"/>
  <c r="W123" i="2"/>
  <c r="Y123" i="2" s="1"/>
  <c r="D123" i="2"/>
  <c r="AP63" i="2"/>
  <c r="AP66" i="2"/>
  <c r="AP72" i="2"/>
  <c r="AP89" i="2"/>
  <c r="W112" i="2"/>
  <c r="Y112" i="2" s="1"/>
  <c r="D112" i="2"/>
  <c r="W116" i="2"/>
  <c r="Y116" i="2" s="1"/>
  <c r="D116" i="2"/>
  <c r="W120" i="2"/>
  <c r="D120" i="2"/>
  <c r="AP139" i="2"/>
  <c r="AG142" i="2"/>
  <c r="W109" i="2"/>
  <c r="Y109" i="2" s="1"/>
  <c r="D109" i="2"/>
  <c r="W135" i="2"/>
  <c r="Y135" i="2" s="1"/>
  <c r="W106" i="2"/>
  <c r="Y106" i="2" s="1"/>
  <c r="D106" i="2"/>
  <c r="W126" i="2"/>
  <c r="D126" i="2"/>
  <c r="AP101" i="2"/>
  <c r="AP107" i="2"/>
  <c r="AP110" i="2"/>
  <c r="AP114" i="2"/>
  <c r="AP117" i="2"/>
  <c r="AP124" i="2"/>
  <c r="AP118" i="2"/>
  <c r="AP131" i="2"/>
  <c r="AP134" i="2"/>
  <c r="AP140" i="2"/>
  <c r="AP129" i="2" l="1"/>
  <c r="Y129" i="2"/>
  <c r="AP15" i="2"/>
  <c r="Y15" i="2"/>
  <c r="AP138" i="2"/>
  <c r="Y138" i="2"/>
  <c r="AP92" i="2"/>
  <c r="Y92" i="2"/>
  <c r="AP120" i="2"/>
  <c r="Y120" i="2"/>
  <c r="AP12" i="2"/>
  <c r="Y12" i="2"/>
  <c r="Y77" i="2"/>
  <c r="AP77" i="2" s="1"/>
  <c r="AP94" i="2"/>
  <c r="Y94" i="2"/>
  <c r="AP74" i="2"/>
  <c r="Y74" i="2"/>
  <c r="AP47" i="2"/>
  <c r="Y47" i="2"/>
  <c r="AP35" i="2"/>
  <c r="Y35" i="2"/>
  <c r="Y61" i="2"/>
  <c r="AP61" i="2" s="1"/>
  <c r="AP141" i="2"/>
  <c r="Y141" i="2"/>
  <c r="AP122" i="2"/>
  <c r="Y122" i="2"/>
  <c r="AP76" i="2"/>
  <c r="Y76" i="2"/>
  <c r="AP126" i="2"/>
  <c r="Y126" i="2"/>
  <c r="AP97" i="2"/>
  <c r="Y97" i="2"/>
  <c r="Y81" i="2"/>
  <c r="AP81" i="2" s="1"/>
  <c r="AP132" i="2"/>
  <c r="AP109" i="2"/>
  <c r="AP135" i="2"/>
  <c r="AP52" i="2"/>
  <c r="AP43" i="2"/>
  <c r="AP45" i="2"/>
  <c r="AP42" i="2"/>
  <c r="AP55" i="2"/>
  <c r="AP25" i="2"/>
  <c r="AP112" i="2"/>
  <c r="AP91" i="2"/>
  <c r="AP14" i="2"/>
  <c r="AP80" i="2"/>
  <c r="AP58" i="2"/>
  <c r="AP46" i="2"/>
  <c r="AP116" i="2"/>
  <c r="AP16" i="2"/>
  <c r="AP88" i="2"/>
  <c r="AP85" i="2"/>
  <c r="AP100" i="2"/>
  <c r="AP19" i="2"/>
  <c r="AP40" i="2"/>
  <c r="AP64" i="2"/>
  <c r="AP34" i="2"/>
  <c r="AP70" i="2"/>
  <c r="AP67" i="2"/>
  <c r="AP22" i="2"/>
  <c r="AP87" i="2"/>
  <c r="AP28" i="2"/>
  <c r="AP49" i="2"/>
  <c r="AP37" i="2"/>
  <c r="AP113" i="2"/>
  <c r="AP53" i="2"/>
  <c r="AP41" i="2"/>
  <c r="W142" i="2"/>
  <c r="AP31" i="2"/>
  <c r="AP24" i="2"/>
  <c r="D142" i="2"/>
  <c r="AP106" i="2"/>
  <c r="AP123" i="2"/>
  <c r="AP59" i="2"/>
  <c r="AP82" i="2"/>
  <c r="AP103" i="2"/>
  <c r="Y142" i="2" l="1"/>
  <c r="AP5" i="2"/>
  <c r="AP4" i="2"/>
  <c r="AP142" i="2" l="1"/>
</calcChain>
</file>

<file path=xl/comments1.xml><?xml version="1.0" encoding="utf-8"?>
<comments xmlns="http://schemas.openxmlformats.org/spreadsheetml/2006/main">
  <authors>
    <author>user</author>
  </authors>
  <commentList>
    <comment ref="AO17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user:
</t>
        </r>
        <r>
          <rPr>
            <sz val="9"/>
            <color rgb="FF000000"/>
            <rFont val="Liberation Sans"/>
            <family val="2"/>
          </rPr>
          <t>6/23</t>
        </r>
        <r>
          <rPr>
            <sz val="9"/>
            <color rgb="FF000000"/>
            <rFont val="Liberation Sans"/>
            <family val="2"/>
          </rPr>
          <t>靜如確認增提</t>
        </r>
        <r>
          <rPr>
            <sz val="9"/>
            <color rgb="FF000000"/>
            <rFont val="Liberation Sans"/>
            <family val="2"/>
          </rPr>
          <t>109.7.16</t>
        </r>
        <r>
          <rPr>
            <sz val="9"/>
            <color rgb="FF000000"/>
            <rFont val="Liberation Sans"/>
            <family val="2"/>
          </rPr>
          <t>屆退</t>
        </r>
      </text>
    </comment>
    <comment ref="AO43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user:
</t>
        </r>
        <r>
          <rPr>
            <sz val="9"/>
            <color rgb="FF000000"/>
            <rFont val="Liberation Sans"/>
            <family val="2"/>
          </rPr>
          <t>6/23</t>
        </r>
        <r>
          <rPr>
            <sz val="9"/>
            <color rgb="FF000000"/>
            <rFont val="Liberation Sans"/>
            <family val="2"/>
          </rPr>
          <t>靜如確認</t>
        </r>
        <r>
          <rPr>
            <sz val="9"/>
            <color rgb="FF000000"/>
            <rFont val="Liberation Sans"/>
            <family val="2"/>
          </rPr>
          <t>109.7.16</t>
        </r>
        <r>
          <rPr>
            <sz val="9"/>
            <color rgb="FF000000"/>
            <rFont val="Liberation Sans"/>
            <family val="2"/>
          </rPr>
          <t>屆退</t>
        </r>
        <r>
          <rPr>
            <sz val="9"/>
            <color rgb="FF000000"/>
            <rFont val="Liberation Sans"/>
            <family val="2"/>
          </rPr>
          <t>1</t>
        </r>
        <r>
          <rPr>
            <sz val="9"/>
            <color rgb="FF000000"/>
            <rFont val="Liberation Sans"/>
            <family val="2"/>
          </rPr>
          <t>人</t>
        </r>
      </text>
    </comment>
    <comment ref="AI63" authorId="0" shapeId="0">
      <text>
        <r>
          <rPr>
            <sz val="12"/>
            <color rgb="FF000000"/>
            <rFont val="新細明體"/>
            <family val="1"/>
            <charset val="136"/>
          </rPr>
          <t xml:space="preserve">user:
</t>
        </r>
        <r>
          <rPr>
            <sz val="9"/>
            <color rgb="FF000000"/>
            <rFont val="Liberation Sans"/>
            <family val="2"/>
          </rPr>
          <t>護理師由埔中移撥</t>
        </r>
        <r>
          <rPr>
            <sz val="9"/>
            <color rgb="FF000000"/>
            <rFont val="Liberation Sans"/>
            <family val="2"/>
          </rPr>
          <t>1</t>
        </r>
        <r>
          <rPr>
            <sz val="9"/>
            <color rgb="FF000000"/>
            <rFont val="Liberation Sans"/>
            <family val="2"/>
          </rPr>
          <t>名</t>
        </r>
      </text>
    </comment>
    <comment ref="AA127" authorId="0" shapeId="0">
      <text>
        <r>
          <rPr>
            <sz val="10"/>
            <color theme="1"/>
            <rFont val="Liberation Sans"/>
            <family val="2"/>
          </rPr>
          <t xml:space="preserve">user:
</t>
        </r>
        <r>
          <rPr>
            <b/>
            <sz val="9"/>
            <color rgb="FF000000"/>
            <rFont val="Liberation Sans"/>
            <family val="3"/>
          </rPr>
          <t>增</t>
        </r>
        <r>
          <rPr>
            <b/>
            <sz val="9"/>
            <color rgb="FF000000"/>
            <rFont val="Liberation Sans"/>
            <family val="3"/>
          </rPr>
          <t>0.5</t>
        </r>
        <r>
          <rPr>
            <b/>
            <sz val="9"/>
            <color rgb="FF000000"/>
            <rFont val="Liberation Sans"/>
            <family val="3"/>
          </rPr>
          <t>班，應多１名教師</t>
        </r>
      </text>
    </comment>
  </commentList>
</comments>
</file>

<file path=xl/sharedStrings.xml><?xml version="1.0" encoding="utf-8"?>
<sst xmlns="http://schemas.openxmlformats.org/spreadsheetml/2006/main" count="369" uniqueCount="211">
  <si>
    <t>編號</t>
  </si>
  <si>
    <t>類型</t>
  </si>
  <si>
    <t>校名</t>
  </si>
  <si>
    <t>總班
級數</t>
    <phoneticPr fontId="4" type="noConversion"/>
  </si>
  <si>
    <t>國小</t>
    <phoneticPr fontId="4" type="noConversion"/>
  </si>
  <si>
    <t>幼兒園</t>
  </si>
  <si>
    <t>職員</t>
  </si>
  <si>
    <t>校    長</t>
  </si>
  <si>
    <t>工    友</t>
  </si>
  <si>
    <t>國小教師、幼兒園教師、職員、工友合計數〈含校長〉</t>
  </si>
  <si>
    <t>115學年度普通班班級數</t>
    <phoneticPr fontId="4" type="noConversion"/>
  </si>
  <si>
    <t>未達9班增置1名教師</t>
  </si>
  <si>
    <t>普通班最低員額數</t>
    <phoneticPr fontId="4" type="noConversion"/>
  </si>
  <si>
    <t>體育班核定數</t>
  </si>
  <si>
    <t>特殊班核定數</t>
    <phoneticPr fontId="4" type="noConversion"/>
  </si>
  <si>
    <t>集中式特教班</t>
    <phoneticPr fontId="4" type="noConversion"/>
  </si>
  <si>
    <t>巡輔班</t>
    <phoneticPr fontId="4" type="noConversion"/>
  </si>
  <si>
    <t>資源班</t>
    <phoneticPr fontId="4" type="noConversion"/>
  </si>
  <si>
    <t>藝才班(音樂)</t>
    <phoneticPr fontId="4" type="noConversion"/>
  </si>
  <si>
    <t>藝才班(美術)</t>
    <phoneticPr fontId="4" type="noConversion"/>
  </si>
  <si>
    <t>特教班(含藝才班)</t>
  </si>
  <si>
    <t>特殊班教師數小計</t>
    <phoneticPr fontId="4" type="noConversion"/>
  </si>
  <si>
    <t>專任輔導教師</t>
  </si>
  <si>
    <t>合計</t>
  </si>
  <si>
    <t>一般地區教師數</t>
  </si>
  <si>
    <t>國幼班教保服務人員數</t>
  </si>
  <si>
    <t>學前特幼教師數</t>
  </si>
  <si>
    <t>2歲專班教保員</t>
  </si>
  <si>
    <t>增置教保員</t>
  </si>
  <si>
    <t>幼兒園專任廚工</t>
  </si>
  <si>
    <t>幼兒園部分工時廚工</t>
  </si>
  <si>
    <t>幹事</t>
  </si>
  <si>
    <t>護理師</t>
  </si>
  <si>
    <t>營養師</t>
  </si>
  <si>
    <t>主計人員</t>
  </si>
  <si>
    <t>人事人員</t>
  </si>
  <si>
    <t>職員數小計</t>
  </si>
  <si>
    <t>一般</t>
  </si>
  <si>
    <t>南投</t>
  </si>
  <si>
    <t>啟智2、巡輔2、資源2</t>
  </si>
  <si>
    <t>平和</t>
  </si>
  <si>
    <t>資源3</t>
  </si>
  <si>
    <t>新豐</t>
  </si>
  <si>
    <t>資源1</t>
  </si>
  <si>
    <t>營盤</t>
  </si>
  <si>
    <t>西嶺</t>
  </si>
  <si>
    <t>德興</t>
  </si>
  <si>
    <t>光華</t>
  </si>
  <si>
    <t>資源1、智優4</t>
  </si>
  <si>
    <t>光榮</t>
  </si>
  <si>
    <t>資源1、巡輔1</t>
  </si>
  <si>
    <t>文山</t>
  </si>
  <si>
    <t>僑建</t>
  </si>
  <si>
    <t>漳和</t>
  </si>
  <si>
    <t>美術4</t>
  </si>
  <si>
    <t>嘉和</t>
  </si>
  <si>
    <t>光復</t>
  </si>
  <si>
    <t>千秋</t>
  </si>
  <si>
    <t>漳興</t>
  </si>
  <si>
    <t>康壽</t>
  </si>
  <si>
    <t>巡輔1</t>
  </si>
  <si>
    <t>草屯</t>
  </si>
  <si>
    <t>啟智3、巡輔2、資源2、音樂4</t>
  </si>
  <si>
    <t>敦和</t>
  </si>
  <si>
    <t>新庄</t>
  </si>
  <si>
    <t>碧峰</t>
  </si>
  <si>
    <t>土城</t>
  </si>
  <si>
    <t>偏遠</t>
  </si>
  <si>
    <t>雙冬</t>
  </si>
  <si>
    <t>炎峰</t>
  </si>
  <si>
    <t>中原</t>
  </si>
  <si>
    <t>平林</t>
  </si>
  <si>
    <t>坪頂</t>
  </si>
  <si>
    <t>僑光</t>
  </si>
  <si>
    <t>北投</t>
  </si>
  <si>
    <t>富功</t>
  </si>
  <si>
    <t>虎山</t>
  </si>
  <si>
    <t>國姓</t>
  </si>
  <si>
    <t>北山</t>
  </si>
  <si>
    <t>北港</t>
  </si>
  <si>
    <t>福龜</t>
  </si>
  <si>
    <t>長流</t>
  </si>
  <si>
    <t>南港</t>
  </si>
  <si>
    <t>育樂</t>
  </si>
  <si>
    <t>乾峰</t>
  </si>
  <si>
    <t>長福</t>
  </si>
  <si>
    <t>埔里</t>
  </si>
  <si>
    <t>南光</t>
  </si>
  <si>
    <t>資源4</t>
  </si>
  <si>
    <t>育英</t>
  </si>
  <si>
    <t>史港</t>
  </si>
  <si>
    <t>愛蘭</t>
  </si>
  <si>
    <t>溪南</t>
  </si>
  <si>
    <t>水尾</t>
  </si>
  <si>
    <t>桃源</t>
  </si>
  <si>
    <t>麒麟</t>
  </si>
  <si>
    <t>太平</t>
  </si>
  <si>
    <t>忠孝</t>
  </si>
  <si>
    <t>中峰</t>
  </si>
  <si>
    <t>大成</t>
  </si>
  <si>
    <t>魚池</t>
  </si>
  <si>
    <t>頭社</t>
  </si>
  <si>
    <t>東光</t>
  </si>
  <si>
    <t>五城</t>
  </si>
  <si>
    <t>明潭</t>
  </si>
  <si>
    <t>新城</t>
  </si>
  <si>
    <t>伊達邵</t>
  </si>
  <si>
    <t>共和</t>
  </si>
  <si>
    <t>水里</t>
  </si>
  <si>
    <t>啟智2、資源1、巡輔1</t>
  </si>
  <si>
    <t>郡坑</t>
  </si>
  <si>
    <t>民和</t>
  </si>
  <si>
    <t>新興</t>
  </si>
  <si>
    <t>永興</t>
  </si>
  <si>
    <t>成城</t>
  </si>
  <si>
    <t>集集</t>
  </si>
  <si>
    <t>隘寮</t>
  </si>
  <si>
    <t>永昌</t>
  </si>
  <si>
    <t>和平</t>
  </si>
  <si>
    <t>竹山</t>
  </si>
  <si>
    <t>資源1、美術4</t>
  </si>
  <si>
    <t>延平</t>
  </si>
  <si>
    <t>社寮</t>
  </si>
  <si>
    <t>過溪</t>
  </si>
  <si>
    <t>瑞竹</t>
  </si>
  <si>
    <t>秀林</t>
  </si>
  <si>
    <t>雲林</t>
  </si>
  <si>
    <t>啟智1、資源1、巡輔1</t>
  </si>
  <si>
    <t>鯉魚</t>
  </si>
  <si>
    <t>桶頭</t>
  </si>
  <si>
    <t>中州</t>
  </si>
  <si>
    <t>中和</t>
  </si>
  <si>
    <t>前山</t>
  </si>
  <si>
    <t>鹿谷</t>
  </si>
  <si>
    <t>秀峰</t>
  </si>
  <si>
    <t>文昌</t>
  </si>
  <si>
    <t>鳳凰</t>
  </si>
  <si>
    <t>內湖</t>
  </si>
  <si>
    <t>初鄉</t>
  </si>
  <si>
    <t>瑞田</t>
  </si>
  <si>
    <t>廣興</t>
  </si>
  <si>
    <t>名間</t>
  </si>
  <si>
    <t>新街</t>
  </si>
  <si>
    <t>名崗</t>
  </si>
  <si>
    <t>中山</t>
  </si>
  <si>
    <t>弓鞋</t>
  </si>
  <si>
    <t>田豐</t>
  </si>
  <si>
    <t>僑興</t>
  </si>
  <si>
    <t>新民</t>
  </si>
  <si>
    <t>中寮</t>
  </si>
  <si>
    <t>爽文</t>
  </si>
  <si>
    <t>永樂</t>
  </si>
  <si>
    <t>永康</t>
  </si>
  <si>
    <t>清水</t>
  </si>
  <si>
    <t>至誠</t>
  </si>
  <si>
    <t>永和</t>
  </si>
  <si>
    <t>廣福</t>
  </si>
  <si>
    <t>仁愛</t>
  </si>
  <si>
    <t>親愛</t>
  </si>
  <si>
    <t>親愛萬大分校</t>
  </si>
  <si>
    <t>法治</t>
  </si>
  <si>
    <t>德鹿谷</t>
  </si>
  <si>
    <t>互助</t>
  </si>
  <si>
    <t>力行</t>
  </si>
  <si>
    <t>力行翠巒分校</t>
  </si>
  <si>
    <t>南豐</t>
  </si>
  <si>
    <t>中正</t>
  </si>
  <si>
    <t>廬山</t>
  </si>
  <si>
    <t>發祥</t>
  </si>
  <si>
    <t>萬豐</t>
  </si>
  <si>
    <t>都達</t>
  </si>
  <si>
    <t>春陽</t>
  </si>
  <si>
    <t>紅葉</t>
  </si>
  <si>
    <t>清境</t>
  </si>
  <si>
    <t>信義</t>
  </si>
  <si>
    <t>2</t>
    <phoneticPr fontId="4" type="noConversion"/>
  </si>
  <si>
    <t>羅娜</t>
  </si>
  <si>
    <t>同富</t>
  </si>
  <si>
    <t>愛國</t>
  </si>
  <si>
    <t>人和</t>
  </si>
  <si>
    <t>地利</t>
  </si>
  <si>
    <t>東埔</t>
  </si>
  <si>
    <t>潭南</t>
  </si>
  <si>
    <t>桐林</t>
  </si>
  <si>
    <t>隆華</t>
  </si>
  <si>
    <t>希娜巴嵐</t>
  </si>
  <si>
    <t>久美</t>
  </si>
  <si>
    <t>雙龍</t>
  </si>
  <si>
    <t>豐丘</t>
  </si>
  <si>
    <t>修07.25</t>
  </si>
  <si>
    <t>剩餘編餘缺</t>
    <phoneticPr fontId="4" type="noConversion"/>
  </si>
  <si>
    <t>1270*1.65=2095</t>
  </si>
  <si>
    <t>總教師人數</t>
    <phoneticPr fontId="4" type="noConversion"/>
  </si>
  <si>
    <t>編餘缺</t>
    <phoneticPr fontId="4" type="noConversion"/>
  </si>
  <si>
    <t>縣網7人</t>
  </si>
  <si>
    <t>體育班教師數小計</t>
  </si>
  <si>
    <t>普通班教師數小計</t>
    <phoneticPr fontId="4" type="noConversion"/>
  </si>
  <si>
    <t>教師數(1.65)</t>
    <phoneticPr fontId="4" type="noConversion"/>
  </si>
  <si>
    <t>教師數[調整減授課差額數(補實缺)後]</t>
    <phoneticPr fontId="4" type="noConversion"/>
  </si>
  <si>
    <t>因行政編組調整新增員額[編餘缺轉實缺]</t>
    <phoneticPr fontId="4" type="noConversion"/>
  </si>
  <si>
    <t>教師總數</t>
    <phoneticPr fontId="4" type="noConversion"/>
  </si>
  <si>
    <t>編餘缺=1244*1.65=2052</t>
    <phoneticPr fontId="4" type="noConversion"/>
  </si>
  <si>
    <t>總編餘缺=2052-1954=98</t>
    <phoneticPr fontId="4" type="noConversion"/>
  </si>
  <si>
    <t>[含7名縣網中心(編餘缺轉正)]</t>
    <phoneticPr fontId="4" type="noConversion"/>
  </si>
  <si>
    <t>編餘缺=98-7(縣網中心)=91</t>
    <phoneticPr fontId="4" type="noConversion"/>
  </si>
  <si>
    <t>偏遠</t>
    <phoneticPr fontId="4" type="noConversion"/>
  </si>
  <si>
    <t>大鞍(115停辦)</t>
    <phoneticPr fontId="4" type="noConversion"/>
  </si>
  <si>
    <t>啟智3、資源4、巡輔2</t>
  </si>
  <si>
    <t>編餘缺</t>
    <phoneticPr fontId="4" type="noConversion"/>
  </si>
  <si>
    <t>編餘缺[合聘教師-單一主聘學校]</t>
    <phoneticPr fontId="4" type="noConversion"/>
  </si>
  <si>
    <t>南投縣115學年度國民小學教職員工預算編制員額表(一般+偏遠地區)      1150415 修正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</si>
</sst>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 &quot;#,##0&quot; &quot;;&quot;-&quot;#,##0&quot; &quot;;&quot; &quot;&quot;- &quot;;&quot; &quot;@"/>
    <numFmt numFmtId="177" formatCode="0_);[Red]\(0\)"/>
    <numFmt numFmtId="178" formatCode="&quot; &quot;#,##0&quot; &quot;;&quot;-&quot;#,##0&quot; &quot;;&quot; - &quot;;&quot; &quot;@"/>
  </numFmts>
  <fonts count="22" x14ac:knownFonts="1">
    <font>
      <sz val="10"/>
      <color theme="1"/>
      <name val="Liberation Sans"/>
      <family val="2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細明體"/>
      <family val="3"/>
      <charset val="136"/>
    </font>
    <font>
      <b/>
      <sz val="10"/>
      <color rgb="FF000000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9"/>
      <color rgb="FF000000"/>
      <name val="Liberation Sans"/>
      <family val="3"/>
    </font>
    <font>
      <sz val="10"/>
      <color rgb="FF00B050"/>
      <name val="標楷體"/>
      <family val="4"/>
      <charset val="136"/>
    </font>
    <font>
      <b/>
      <sz val="9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9"/>
      <color rgb="FF000000"/>
      <name val="Liberation Sans"/>
      <family val="2"/>
    </font>
    <font>
      <sz val="10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theme="7" tint="-0.249977111117893"/>
        <bgColor rgb="FFFFE699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59999389629810485"/>
        <bgColor rgb="FFFFE6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rgb="FFFFFFFF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Protection="0">
      <alignment vertical="center"/>
    </xf>
  </cellStyleXfs>
  <cellXfs count="179">
    <xf numFmtId="0" fontId="0" fillId="0" borderId="0" xfId="0">
      <alignment vertical="center"/>
    </xf>
    <xf numFmtId="0" fontId="2" fillId="2" borderId="0" xfId="1" applyFont="1" applyFill="1" applyAlignment="1" applyProtection="1"/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17" xfId="1" applyFont="1" applyFill="1" applyBorder="1" applyAlignment="1" applyProtection="1">
      <alignment horizontal="center" vertical="center" wrapText="1"/>
    </xf>
    <xf numFmtId="0" fontId="5" fillId="2" borderId="16" xfId="1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/>
    </xf>
    <xf numFmtId="0" fontId="8" fillId="2" borderId="15" xfId="1" applyFont="1" applyFill="1" applyBorder="1" applyAlignment="1" applyProtection="1">
      <alignment horizontal="center" vertical="center" wrapText="1"/>
    </xf>
    <xf numFmtId="176" fontId="7" fillId="2" borderId="15" xfId="1" applyNumberFormat="1" applyFont="1" applyFill="1" applyBorder="1" applyAlignment="1" applyProtection="1">
      <alignment horizontal="left" vertical="center" wrapText="1"/>
    </xf>
    <xf numFmtId="0" fontId="7" fillId="2" borderId="16" xfId="1" applyFont="1" applyFill="1" applyBorder="1" applyAlignment="1" applyProtection="1">
      <alignment horizontal="center" vertical="center"/>
    </xf>
    <xf numFmtId="176" fontId="7" fillId="2" borderId="17" xfId="1" applyNumberFormat="1" applyFont="1" applyFill="1" applyBorder="1" applyAlignment="1" applyProtection="1">
      <alignment horizontal="center" vertical="center"/>
    </xf>
    <xf numFmtId="176" fontId="10" fillId="2" borderId="17" xfId="1" applyNumberFormat="1" applyFont="1" applyFill="1" applyBorder="1" applyAlignment="1" applyProtection="1">
      <alignment horizontal="center" vertical="center"/>
    </xf>
    <xf numFmtId="0" fontId="7" fillId="0" borderId="15" xfId="1" applyFont="1" applyBorder="1" applyAlignment="1" applyProtection="1">
      <alignment horizontal="center" vertical="center"/>
    </xf>
    <xf numFmtId="0" fontId="8" fillId="0" borderId="15" xfId="1" applyFont="1" applyBorder="1" applyAlignment="1" applyProtection="1">
      <alignment horizontal="center" vertical="center" wrapText="1"/>
    </xf>
    <xf numFmtId="0" fontId="7" fillId="0" borderId="16" xfId="1" applyFont="1" applyBorder="1" applyAlignment="1" applyProtection="1">
      <alignment horizontal="center" vertical="center"/>
    </xf>
    <xf numFmtId="176" fontId="7" fillId="0" borderId="17" xfId="1" applyNumberFormat="1" applyFont="1" applyBorder="1" applyAlignment="1" applyProtection="1">
      <alignment horizontal="center" vertical="center"/>
    </xf>
    <xf numFmtId="176" fontId="10" fillId="0" borderId="16" xfId="1" applyNumberFormat="1" applyFont="1" applyBorder="1" applyAlignment="1" applyProtection="1">
      <alignment horizontal="center" vertical="center"/>
    </xf>
    <xf numFmtId="176" fontId="10" fillId="0" borderId="17" xfId="1" applyNumberFormat="1" applyFont="1" applyBorder="1" applyAlignment="1" applyProtection="1">
      <alignment horizontal="center" vertical="center"/>
    </xf>
    <xf numFmtId="176" fontId="9" fillId="2" borderId="17" xfId="1" applyNumberFormat="1" applyFont="1" applyFill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 wrapText="1"/>
    </xf>
    <xf numFmtId="0" fontId="1" fillId="0" borderId="0" xfId="1">
      <alignment vertical="center"/>
    </xf>
    <xf numFmtId="0" fontId="13" fillId="2" borderId="0" xfId="1" applyFont="1" applyFill="1" applyAlignment="1" applyProtection="1"/>
    <xf numFmtId="0" fontId="2" fillId="2" borderId="0" xfId="1" applyFont="1" applyFill="1" applyAlignment="1" applyProtection="1">
      <alignment horizontal="center" vertical="center"/>
    </xf>
    <xf numFmtId="0" fontId="10" fillId="2" borderId="0" xfId="0" applyFont="1" applyFill="1" applyAlignment="1">
      <alignment vertical="center" wrapText="1"/>
    </xf>
    <xf numFmtId="177" fontId="10" fillId="2" borderId="0" xfId="0" applyNumberFormat="1" applyFont="1" applyFill="1" applyAlignment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2" borderId="0" xfId="1" applyFont="1" applyFill="1" applyAlignment="1" applyProtection="1">
      <alignment horizontal="left"/>
    </xf>
    <xf numFmtId="176" fontId="2" fillId="2" borderId="0" xfId="1" applyNumberFormat="1" applyFont="1" applyFill="1" applyAlignment="1" applyProtection="1">
      <alignment horizontal="center" vertical="center"/>
    </xf>
    <xf numFmtId="0" fontId="7" fillId="2" borderId="0" xfId="1" applyFont="1" applyFill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/>
    </xf>
    <xf numFmtId="0" fontId="0" fillId="2" borderId="0" xfId="0" applyFill="1">
      <alignment vertical="center"/>
    </xf>
    <xf numFmtId="0" fontId="5" fillId="4" borderId="12" xfId="1" applyFont="1" applyFill="1" applyBorder="1" applyAlignment="1" applyProtection="1">
      <alignment horizontal="center" vertical="center" wrapText="1"/>
    </xf>
    <xf numFmtId="0" fontId="7" fillId="5" borderId="12" xfId="1" applyFont="1" applyFill="1" applyBorder="1" applyAlignment="1" applyProtection="1">
      <alignment horizontal="center" vertical="center"/>
    </xf>
    <xf numFmtId="0" fontId="9" fillId="5" borderId="12" xfId="1" applyFont="1" applyFill="1" applyBorder="1" applyAlignment="1" applyProtection="1">
      <alignment horizontal="center" vertical="center"/>
    </xf>
    <xf numFmtId="0" fontId="10" fillId="5" borderId="12" xfId="1" applyFont="1" applyFill="1" applyBorder="1" applyAlignment="1" applyProtection="1">
      <alignment horizontal="center" vertical="center"/>
    </xf>
    <xf numFmtId="176" fontId="7" fillId="2" borderId="13" xfId="1" applyNumberFormat="1" applyFont="1" applyFill="1" applyBorder="1" applyAlignment="1" applyProtection="1">
      <alignment horizontal="center" vertical="center"/>
    </xf>
    <xf numFmtId="176" fontId="7" fillId="0" borderId="13" xfId="1" applyNumberFormat="1" applyFont="1" applyBorder="1" applyAlignment="1" applyProtection="1">
      <alignment horizontal="center" vertical="center"/>
    </xf>
    <xf numFmtId="176" fontId="10" fillId="2" borderId="13" xfId="1" applyNumberFormat="1" applyFont="1" applyFill="1" applyBorder="1" applyAlignment="1" applyProtection="1">
      <alignment horizontal="center" vertical="center"/>
    </xf>
    <xf numFmtId="49" fontId="10" fillId="2" borderId="13" xfId="1" applyNumberFormat="1" applyFont="1" applyFill="1" applyBorder="1" applyAlignment="1" applyProtection="1">
      <alignment vertical="center" wrapText="1"/>
    </xf>
    <xf numFmtId="0" fontId="5" fillId="3" borderId="20" xfId="0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 applyProtection="1">
      <alignment horizontal="center" vertical="center"/>
    </xf>
    <xf numFmtId="176" fontId="7" fillId="0" borderId="20" xfId="1" applyNumberFormat="1" applyFont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5" fillId="3" borderId="22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  <xf numFmtId="0" fontId="5" fillId="3" borderId="15" xfId="1" applyFont="1" applyFill="1" applyBorder="1" applyAlignment="1" applyProtection="1">
      <alignment horizontal="center" vertical="center" wrapText="1"/>
    </xf>
    <xf numFmtId="0" fontId="5" fillId="6" borderId="16" xfId="1" applyFont="1" applyFill="1" applyBorder="1" applyAlignment="1" applyProtection="1">
      <alignment horizontal="center" vertical="center" wrapText="1"/>
    </xf>
    <xf numFmtId="0" fontId="5" fillId="6" borderId="15" xfId="1" applyFont="1" applyFill="1" applyBorder="1" applyAlignment="1" applyProtection="1">
      <alignment horizontal="center" vertical="center" wrapText="1"/>
    </xf>
    <xf numFmtId="0" fontId="9" fillId="7" borderId="15" xfId="1" applyFont="1" applyFill="1" applyBorder="1" applyAlignment="1" applyProtection="1">
      <alignment horizontal="center" vertical="center"/>
    </xf>
    <xf numFmtId="0" fontId="7" fillId="7" borderId="15" xfId="1" applyFont="1" applyFill="1" applyBorder="1" applyAlignment="1" applyProtection="1">
      <alignment horizontal="center" vertical="center"/>
    </xf>
    <xf numFmtId="0" fontId="7" fillId="8" borderId="15" xfId="1" applyFont="1" applyFill="1" applyBorder="1" applyAlignment="1" applyProtection="1">
      <alignment horizontal="center" vertical="center"/>
    </xf>
    <xf numFmtId="176" fontId="10" fillId="2" borderId="14" xfId="1" applyNumberFormat="1" applyFont="1" applyFill="1" applyBorder="1" applyAlignment="1" applyProtection="1">
      <alignment horizontal="center" vertical="center"/>
    </xf>
    <xf numFmtId="176" fontId="10" fillId="0" borderId="14" xfId="1" applyNumberFormat="1" applyFont="1" applyBorder="1" applyAlignment="1" applyProtection="1">
      <alignment horizontal="center" vertical="center"/>
    </xf>
    <xf numFmtId="0" fontId="15" fillId="7" borderId="15" xfId="1" applyFont="1" applyFill="1" applyBorder="1" applyAlignment="1" applyProtection="1">
      <alignment horizontal="center" vertical="center"/>
    </xf>
    <xf numFmtId="0" fontId="10" fillId="2" borderId="16" xfId="1" applyFont="1" applyFill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/>
    </xf>
    <xf numFmtId="0" fontId="10" fillId="7" borderId="15" xfId="1" applyFont="1" applyFill="1" applyBorder="1" applyAlignment="1" applyProtection="1">
      <alignment horizontal="center" vertical="center"/>
    </xf>
    <xf numFmtId="0" fontId="10" fillId="7" borderId="16" xfId="1" applyFont="1" applyFill="1" applyBorder="1" applyAlignment="1" applyProtection="1">
      <alignment horizontal="center" vertical="center"/>
    </xf>
    <xf numFmtId="0" fontId="7" fillId="2" borderId="27" xfId="1" applyFont="1" applyFill="1" applyBorder="1" applyAlignment="1" applyProtection="1">
      <alignment horizontal="center" vertical="center"/>
    </xf>
    <xf numFmtId="0" fontId="8" fillId="2" borderId="27" xfId="1" applyFont="1" applyFill="1" applyBorder="1" applyAlignment="1" applyProtection="1">
      <alignment horizontal="center" vertical="center" wrapText="1"/>
    </xf>
    <xf numFmtId="176" fontId="7" fillId="2" borderId="27" xfId="1" applyNumberFormat="1" applyFont="1" applyFill="1" applyBorder="1" applyAlignment="1" applyProtection="1">
      <alignment horizontal="left" vertical="center" wrapText="1"/>
    </xf>
    <xf numFmtId="0" fontId="7" fillId="2" borderId="18" xfId="1" applyFont="1" applyFill="1" applyBorder="1" applyAlignment="1" applyProtection="1">
      <alignment horizontal="center" vertical="center"/>
    </xf>
    <xf numFmtId="0" fontId="7" fillId="7" borderId="27" xfId="1" applyFont="1" applyFill="1" applyBorder="1" applyAlignment="1" applyProtection="1">
      <alignment horizontal="center" vertical="center"/>
    </xf>
    <xf numFmtId="0" fontId="7" fillId="5" borderId="28" xfId="1" applyFont="1" applyFill="1" applyBorder="1" applyAlignment="1" applyProtection="1">
      <alignment horizontal="center" vertical="center"/>
    </xf>
    <xf numFmtId="176" fontId="7" fillId="2" borderId="29" xfId="1" applyNumberFormat="1" applyFont="1" applyFill="1" applyBorder="1" applyAlignment="1" applyProtection="1">
      <alignment horizontal="center" vertical="center"/>
    </xf>
    <xf numFmtId="176" fontId="7" fillId="2" borderId="30" xfId="1" applyNumberFormat="1" applyFont="1" applyFill="1" applyBorder="1" applyAlignment="1" applyProtection="1">
      <alignment horizontal="center" vertical="center"/>
    </xf>
    <xf numFmtId="176" fontId="7" fillId="2" borderId="34" xfId="1" applyNumberFormat="1" applyFont="1" applyFill="1" applyBorder="1" applyAlignment="1" applyProtection="1">
      <alignment horizontal="center" vertical="center"/>
    </xf>
    <xf numFmtId="176" fontId="6" fillId="2" borderId="38" xfId="1" applyNumberFormat="1" applyFont="1" applyFill="1" applyBorder="1" applyAlignment="1" applyProtection="1">
      <alignment horizontal="center" vertical="center"/>
    </xf>
    <xf numFmtId="176" fontId="12" fillId="2" borderId="39" xfId="1" applyNumberFormat="1" applyFont="1" applyFill="1" applyBorder="1" applyAlignment="1" applyProtection="1">
      <alignment horizontal="center" vertical="center"/>
    </xf>
    <xf numFmtId="176" fontId="12" fillId="2" borderId="38" xfId="1" applyNumberFormat="1" applyFont="1" applyFill="1" applyBorder="1" applyAlignment="1" applyProtection="1">
      <alignment horizontal="center" vertical="center"/>
    </xf>
    <xf numFmtId="176" fontId="6" fillId="2" borderId="35" xfId="1" applyNumberFormat="1" applyFont="1" applyFill="1" applyBorder="1" applyAlignment="1" applyProtection="1">
      <alignment horizontal="center" vertical="center"/>
    </xf>
    <xf numFmtId="176" fontId="6" fillId="2" borderId="40" xfId="1" applyNumberFormat="1" applyFont="1" applyFill="1" applyBorder="1" applyAlignment="1" applyProtection="1">
      <alignment horizontal="center" vertical="center"/>
    </xf>
    <xf numFmtId="176" fontId="6" fillId="2" borderId="41" xfId="1" applyNumberFormat="1" applyFont="1" applyFill="1" applyBorder="1" applyAlignment="1" applyProtection="1">
      <alignment horizontal="center" vertical="center"/>
    </xf>
    <xf numFmtId="176" fontId="6" fillId="2" borderId="36" xfId="1" applyNumberFormat="1" applyFont="1" applyFill="1" applyBorder="1" applyAlignment="1" applyProtection="1">
      <alignment horizontal="center" vertical="center"/>
    </xf>
    <xf numFmtId="0" fontId="12" fillId="2" borderId="38" xfId="1" applyFont="1" applyFill="1" applyBorder="1" applyAlignment="1" applyProtection="1">
      <alignment horizontal="center" vertical="center"/>
    </xf>
    <xf numFmtId="176" fontId="12" fillId="2" borderId="41" xfId="1" applyNumberFormat="1" applyFont="1" applyFill="1" applyBorder="1" applyAlignment="1" applyProtection="1">
      <alignment horizontal="center" vertical="center"/>
    </xf>
    <xf numFmtId="176" fontId="6" fillId="2" borderId="42" xfId="1" applyNumberFormat="1" applyFont="1" applyFill="1" applyBorder="1" applyAlignment="1" applyProtection="1">
      <alignment horizontal="center" vertical="center"/>
    </xf>
    <xf numFmtId="0" fontId="11" fillId="6" borderId="15" xfId="1" applyFont="1" applyFill="1" applyBorder="1" applyAlignment="1" applyProtection="1">
      <alignment horizontal="center" vertical="center" wrapText="1"/>
    </xf>
    <xf numFmtId="176" fontId="16" fillId="2" borderId="39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16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17" fillId="6" borderId="15" xfId="1" applyFont="1" applyFill="1" applyBorder="1" applyAlignment="1" applyProtection="1">
      <alignment horizontal="center" vertical="center" wrapText="1"/>
    </xf>
    <xf numFmtId="0" fontId="9" fillId="7" borderId="27" xfId="1" applyFont="1" applyFill="1" applyBorder="1" applyAlignment="1" applyProtection="1">
      <alignment horizontal="center" vertical="center"/>
    </xf>
    <xf numFmtId="176" fontId="16" fillId="9" borderId="39" xfId="1" applyNumberFormat="1" applyFont="1" applyFill="1" applyBorder="1" applyAlignment="1" applyProtection="1">
      <alignment horizontal="center" vertical="center"/>
    </xf>
    <xf numFmtId="0" fontId="7" fillId="7" borderId="12" xfId="1" applyFont="1" applyFill="1" applyBorder="1" applyAlignment="1" applyProtection="1">
      <alignment horizontal="center" vertical="center"/>
    </xf>
    <xf numFmtId="0" fontId="9" fillId="7" borderId="12" xfId="1" applyFont="1" applyFill="1" applyBorder="1" applyAlignment="1" applyProtection="1">
      <alignment horizontal="center" vertical="center"/>
    </xf>
    <xf numFmtId="0" fontId="7" fillId="10" borderId="15" xfId="1" applyFont="1" applyFill="1" applyBorder="1" applyAlignment="1" applyProtection="1">
      <alignment horizontal="center" vertical="center"/>
    </xf>
    <xf numFmtId="0" fontId="18" fillId="10" borderId="15" xfId="1" applyFont="1" applyFill="1" applyBorder="1" applyAlignment="1" applyProtection="1">
      <alignment horizontal="center" vertical="center" wrapText="1"/>
    </xf>
    <xf numFmtId="176" fontId="9" fillId="10" borderId="15" xfId="1" applyNumberFormat="1" applyFont="1" applyFill="1" applyBorder="1" applyAlignment="1" applyProtection="1">
      <alignment horizontal="left" vertical="center" wrapText="1"/>
    </xf>
    <xf numFmtId="0" fontId="9" fillId="10" borderId="16" xfId="1" applyFont="1" applyFill="1" applyBorder="1" applyAlignment="1" applyProtection="1">
      <alignment horizontal="center" vertical="center"/>
    </xf>
    <xf numFmtId="0" fontId="9" fillId="10" borderId="15" xfId="1" applyFont="1" applyFill="1" applyBorder="1" applyAlignment="1" applyProtection="1">
      <alignment horizontal="center" vertical="center"/>
    </xf>
    <xf numFmtId="0" fontId="9" fillId="10" borderId="12" xfId="1" applyFont="1" applyFill="1" applyBorder="1" applyAlignment="1" applyProtection="1">
      <alignment horizontal="center" vertical="center"/>
    </xf>
    <xf numFmtId="0" fontId="7" fillId="10" borderId="12" xfId="1" applyFont="1" applyFill="1" applyBorder="1" applyAlignment="1" applyProtection="1">
      <alignment horizontal="center" vertical="center"/>
    </xf>
    <xf numFmtId="176" fontId="7" fillId="10" borderId="13" xfId="1" applyNumberFormat="1" applyFont="1" applyFill="1" applyBorder="1" applyAlignment="1" applyProtection="1">
      <alignment horizontal="center" vertical="center"/>
    </xf>
    <xf numFmtId="176" fontId="7" fillId="10" borderId="20" xfId="1" applyNumberFormat="1" applyFont="1" applyFill="1" applyBorder="1" applyAlignment="1" applyProtection="1">
      <alignment horizontal="center" vertical="center"/>
    </xf>
    <xf numFmtId="178" fontId="7" fillId="10" borderId="15" xfId="0" applyNumberFormat="1" applyFont="1" applyFill="1" applyBorder="1" applyAlignment="1">
      <alignment horizontal="center" vertical="center"/>
    </xf>
    <xf numFmtId="176" fontId="10" fillId="10" borderId="14" xfId="1" applyNumberFormat="1" applyFont="1" applyFill="1" applyBorder="1" applyAlignment="1" applyProtection="1">
      <alignment horizontal="center" vertical="center"/>
    </xf>
    <xf numFmtId="176" fontId="10" fillId="10" borderId="17" xfId="1" applyNumberFormat="1" applyFont="1" applyFill="1" applyBorder="1" applyAlignment="1" applyProtection="1">
      <alignment horizontal="center" vertical="center"/>
    </xf>
    <xf numFmtId="176" fontId="10" fillId="2" borderId="23" xfId="1" applyNumberFormat="1" applyFont="1" applyFill="1" applyBorder="1" applyAlignment="1" applyProtection="1">
      <alignment horizontal="center" vertical="center"/>
    </xf>
    <xf numFmtId="176" fontId="10" fillId="2" borderId="24" xfId="1" applyNumberFormat="1" applyFont="1" applyFill="1" applyBorder="1" applyAlignment="1" applyProtection="1">
      <alignment horizontal="center" vertical="center"/>
    </xf>
    <xf numFmtId="176" fontId="10" fillId="2" borderId="15" xfId="1" applyNumberFormat="1" applyFont="1" applyFill="1" applyBorder="1" applyAlignment="1" applyProtection="1">
      <alignment horizontal="center" vertical="center"/>
    </xf>
    <xf numFmtId="0" fontId="19" fillId="2" borderId="15" xfId="1" applyFont="1" applyFill="1" applyBorder="1" applyAlignment="1" applyProtection="1">
      <alignment horizontal="center" vertical="center" wrapText="1"/>
    </xf>
    <xf numFmtId="176" fontId="10" fillId="2" borderId="16" xfId="1" applyNumberFormat="1" applyFont="1" applyFill="1" applyBorder="1" applyAlignment="1" applyProtection="1">
      <alignment horizontal="center" vertical="center"/>
    </xf>
    <xf numFmtId="176" fontId="10" fillId="0" borderId="13" xfId="1" applyNumberFormat="1" applyFont="1" applyBorder="1" applyAlignment="1" applyProtection="1">
      <alignment horizontal="center" vertical="center"/>
    </xf>
    <xf numFmtId="49" fontId="10" fillId="0" borderId="13" xfId="1" applyNumberFormat="1" applyFont="1" applyBorder="1" applyAlignment="1" applyProtection="1">
      <alignment vertical="center" wrapText="1"/>
    </xf>
    <xf numFmtId="176" fontId="10" fillId="0" borderId="15" xfId="1" applyNumberFormat="1" applyFont="1" applyBorder="1" applyAlignment="1" applyProtection="1">
      <alignment horizontal="center" vertical="center"/>
    </xf>
    <xf numFmtId="0" fontId="19" fillId="0" borderId="15" xfId="1" applyFont="1" applyBorder="1" applyAlignment="1" applyProtection="1">
      <alignment horizontal="center" vertical="center" wrapText="1"/>
    </xf>
    <xf numFmtId="176" fontId="10" fillId="10" borderId="23" xfId="1" applyNumberFormat="1" applyFont="1" applyFill="1" applyBorder="1" applyAlignment="1" applyProtection="1">
      <alignment horizontal="center" vertical="center"/>
    </xf>
    <xf numFmtId="176" fontId="10" fillId="10" borderId="13" xfId="1" applyNumberFormat="1" applyFont="1" applyFill="1" applyBorder="1" applyAlignment="1" applyProtection="1">
      <alignment horizontal="center" vertical="center"/>
    </xf>
    <xf numFmtId="49" fontId="10" fillId="10" borderId="13" xfId="1" applyNumberFormat="1" applyFont="1" applyFill="1" applyBorder="1" applyAlignment="1" applyProtection="1">
      <alignment vertical="center" wrapText="1"/>
    </xf>
    <xf numFmtId="176" fontId="10" fillId="10" borderId="24" xfId="1" applyNumberFormat="1" applyFont="1" applyFill="1" applyBorder="1" applyAlignment="1" applyProtection="1">
      <alignment horizontal="center" vertical="center"/>
    </xf>
    <xf numFmtId="178" fontId="10" fillId="10" borderId="15" xfId="0" applyNumberFormat="1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 wrapText="1"/>
    </xf>
    <xf numFmtId="176" fontId="10" fillId="2" borderId="31" xfId="1" applyNumberFormat="1" applyFont="1" applyFill="1" applyBorder="1" applyAlignment="1" applyProtection="1">
      <alignment horizontal="center" vertical="center"/>
    </xf>
    <xf numFmtId="176" fontId="10" fillId="2" borderId="29" xfId="1" applyNumberFormat="1" applyFont="1" applyFill="1" applyBorder="1" applyAlignment="1" applyProtection="1">
      <alignment horizontal="center" vertical="center"/>
    </xf>
    <xf numFmtId="49" fontId="10" fillId="2" borderId="29" xfId="1" applyNumberFormat="1" applyFont="1" applyFill="1" applyBorder="1" applyAlignment="1" applyProtection="1">
      <alignment vertical="center" wrapText="1"/>
    </xf>
    <xf numFmtId="176" fontId="10" fillId="2" borderId="32" xfId="1" applyNumberFormat="1" applyFont="1" applyFill="1" applyBorder="1" applyAlignment="1" applyProtection="1">
      <alignment horizontal="center" vertical="center"/>
    </xf>
    <xf numFmtId="176" fontId="10" fillId="2" borderId="33" xfId="1" applyNumberFormat="1" applyFont="1" applyFill="1" applyBorder="1" applyAlignment="1" applyProtection="1">
      <alignment horizontal="center" vertical="center"/>
    </xf>
    <xf numFmtId="176" fontId="10" fillId="2" borderId="18" xfId="1" applyNumberFormat="1" applyFont="1" applyFill="1" applyBorder="1" applyAlignment="1" applyProtection="1">
      <alignment horizontal="center" vertical="center"/>
    </xf>
    <xf numFmtId="176" fontId="10" fillId="2" borderId="27" xfId="1" applyNumberFormat="1" applyFont="1" applyFill="1" applyBorder="1" applyAlignment="1" applyProtection="1">
      <alignment horizontal="center" vertical="center"/>
    </xf>
    <xf numFmtId="0" fontId="19" fillId="2" borderId="27" xfId="1" applyFont="1" applyFill="1" applyBorder="1" applyAlignment="1" applyProtection="1">
      <alignment horizontal="center" vertical="center" wrapText="1"/>
    </xf>
    <xf numFmtId="176" fontId="9" fillId="2" borderId="15" xfId="1" applyNumberFormat="1" applyFont="1" applyFill="1" applyBorder="1" applyAlignment="1" applyProtection="1">
      <alignment horizontal="center" vertical="center"/>
    </xf>
    <xf numFmtId="176" fontId="9" fillId="2" borderId="13" xfId="1" applyNumberFormat="1" applyFont="1" applyFill="1" applyBorder="1" applyAlignment="1" applyProtection="1">
      <alignment horizontal="center" vertical="center"/>
    </xf>
    <xf numFmtId="0" fontId="8" fillId="7" borderId="15" xfId="1" applyFont="1" applyFill="1" applyBorder="1" applyAlignment="1" applyProtection="1">
      <alignment horizontal="center" vertical="center" wrapText="1"/>
    </xf>
    <xf numFmtId="176" fontId="9" fillId="2" borderId="24" xfId="1" applyNumberFormat="1" applyFont="1" applyFill="1" applyBorder="1" applyAlignment="1" applyProtection="1">
      <alignment horizontal="center" vertical="center"/>
    </xf>
    <xf numFmtId="178" fontId="10" fillId="2" borderId="15" xfId="0" applyNumberFormat="1" applyFont="1" applyFill="1" applyBorder="1" applyAlignment="1">
      <alignment horizontal="center" vertical="center"/>
    </xf>
    <xf numFmtId="178" fontId="10" fillId="2" borderId="15" xfId="0" applyNumberFormat="1" applyFont="1" applyFill="1" applyBorder="1" applyAlignment="1">
      <alignment horizontal="center" vertical="center" wrapText="1"/>
    </xf>
    <xf numFmtId="178" fontId="10" fillId="0" borderId="15" xfId="0" applyNumberFormat="1" applyFont="1" applyBorder="1" applyAlignment="1">
      <alignment horizontal="center" vertical="center" wrapText="1"/>
    </xf>
    <xf numFmtId="178" fontId="10" fillId="0" borderId="15" xfId="0" applyNumberFormat="1" applyFont="1" applyBorder="1" applyAlignment="1">
      <alignment horizontal="center" vertical="center"/>
    </xf>
    <xf numFmtId="178" fontId="10" fillId="10" borderId="15" xfId="0" applyNumberFormat="1" applyFont="1" applyFill="1" applyBorder="1" applyAlignment="1">
      <alignment horizontal="center" vertical="center" wrapText="1"/>
    </xf>
    <xf numFmtId="178" fontId="11" fillId="2" borderId="15" xfId="0" applyNumberFormat="1" applyFont="1" applyFill="1" applyBorder="1" applyAlignment="1">
      <alignment horizontal="center" vertical="center"/>
    </xf>
    <xf numFmtId="176" fontId="16" fillId="2" borderId="38" xfId="1" applyNumberFormat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 wrapText="1"/>
    </xf>
    <xf numFmtId="177" fontId="9" fillId="2" borderId="15" xfId="0" applyNumberFormat="1" applyFont="1" applyFill="1" applyBorder="1" applyAlignment="1">
      <alignment horizontal="center" vertical="center"/>
    </xf>
    <xf numFmtId="177" fontId="9" fillId="10" borderId="15" xfId="0" applyNumberFormat="1" applyFont="1" applyFill="1" applyBorder="1" applyAlignment="1">
      <alignment horizontal="center" vertical="center"/>
    </xf>
    <xf numFmtId="0" fontId="7" fillId="7" borderId="28" xfId="1" applyFont="1" applyFill="1" applyBorder="1" applyAlignment="1" applyProtection="1">
      <alignment horizontal="center" vertical="center"/>
    </xf>
    <xf numFmtId="176" fontId="10" fillId="2" borderId="34" xfId="1" applyNumberFormat="1" applyFont="1" applyFill="1" applyBorder="1" applyAlignment="1" applyProtection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 wrapText="1"/>
    </xf>
    <xf numFmtId="178" fontId="10" fillId="2" borderId="27" xfId="0" applyNumberFormat="1" applyFont="1" applyFill="1" applyBorder="1" applyAlignment="1">
      <alignment horizontal="center" vertical="center"/>
    </xf>
    <xf numFmtId="176" fontId="16" fillId="2" borderId="37" xfId="1" applyNumberFormat="1" applyFont="1" applyFill="1" applyBorder="1" applyAlignment="1" applyProtection="1">
      <alignment horizontal="center" vertical="center"/>
    </xf>
    <xf numFmtId="0" fontId="21" fillId="7" borderId="15" xfId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/>
    </xf>
    <xf numFmtId="0" fontId="5" fillId="3" borderId="9" xfId="1" applyFont="1" applyFill="1" applyBorder="1" applyAlignment="1" applyProtection="1">
      <alignment vertical="center" wrapText="1"/>
    </xf>
    <xf numFmtId="0" fontId="5" fillId="3" borderId="17" xfId="1" applyFont="1" applyFill="1" applyBorder="1" applyAlignment="1" applyProtection="1">
      <alignment vertical="center" wrapText="1"/>
    </xf>
    <xf numFmtId="0" fontId="0" fillId="2" borderId="0" xfId="0" applyFill="1">
      <alignment vertical="center"/>
    </xf>
    <xf numFmtId="0" fontId="5" fillId="2" borderId="18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 wrapText="1"/>
    </xf>
    <xf numFmtId="0" fontId="5" fillId="2" borderId="35" xfId="1" applyFont="1" applyFill="1" applyBorder="1" applyAlignment="1" applyProtection="1">
      <alignment horizontal="center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10" fillId="2" borderId="0" xfId="0" applyFont="1" applyFill="1">
      <alignment vertical="center"/>
    </xf>
    <xf numFmtId="0" fontId="2" fillId="2" borderId="19" xfId="1" applyFont="1" applyFill="1" applyBorder="1" applyAlignment="1" applyProtection="1">
      <alignment horizontal="center" vertical="center"/>
    </xf>
    <xf numFmtId="176" fontId="10" fillId="2" borderId="18" xfId="1" applyNumberFormat="1" applyFont="1" applyFill="1" applyBorder="1" applyAlignment="1" applyProtection="1">
      <alignment horizontal="center" vertical="center"/>
    </xf>
    <xf numFmtId="176" fontId="10" fillId="2" borderId="11" xfId="1" applyNumberFormat="1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11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8" xfId="1" applyFont="1" applyFill="1" applyBorder="1" applyAlignment="1" applyProtection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25" xfId="1" applyFont="1" applyFill="1" applyBorder="1" applyAlignment="1" applyProtection="1">
      <alignment horizontal="center" vertical="center" wrapText="1"/>
    </xf>
    <xf numFmtId="0" fontId="5" fillId="3" borderId="26" xfId="1" applyFont="1" applyFill="1" applyBorder="1" applyAlignment="1" applyProtection="1">
      <alignment horizontal="center" vertical="center" wrapText="1"/>
    </xf>
    <xf numFmtId="0" fontId="5" fillId="3" borderId="10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</cellXfs>
  <cellStyles count="2">
    <cellStyle name="Default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956"/>
  <sheetViews>
    <sheetView tabSelected="1" workbookViewId="0">
      <selection activeCell="J103" sqref="J103"/>
    </sheetView>
  </sheetViews>
  <sheetFormatPr defaultRowHeight="15.75" customHeight="1" x14ac:dyDescent="0.25"/>
  <cols>
    <col min="1" max="1" width="7.5703125" style="20" customWidth="1"/>
    <col min="2" max="2" width="4.7109375" style="1" customWidth="1"/>
    <col min="3" max="3" width="10" style="1" customWidth="1"/>
    <col min="4" max="4" width="9.28515625" style="25" customWidth="1"/>
    <col min="5" max="6" width="9.7109375" style="29" customWidth="1"/>
    <col min="7" max="7" width="10.85546875" style="29" customWidth="1"/>
    <col min="8" max="8" width="10.85546875" style="81" customWidth="1"/>
    <col min="9" max="9" width="11.28515625" style="29" customWidth="1"/>
    <col min="10" max="10" width="9.7109375" style="29" customWidth="1"/>
    <col min="11" max="11" width="11.28515625" style="81" customWidth="1"/>
    <col min="12" max="12" width="11.85546875" style="81" customWidth="1"/>
    <col min="13" max="13" width="9.7109375" style="29" customWidth="1"/>
    <col min="14" max="21" width="7.140625" style="1" customWidth="1"/>
    <col min="22" max="22" width="11.28515625" style="1" customWidth="1"/>
    <col min="23" max="24" width="7.140625" style="1" customWidth="1"/>
    <col min="25" max="25" width="9.5703125" style="1" customWidth="1"/>
    <col min="26" max="26" width="7.140625" style="1" customWidth="1"/>
    <col min="27" max="27" width="9.85546875" style="1" customWidth="1"/>
    <col min="28" max="28" width="10" style="1" customWidth="1"/>
    <col min="29" max="29" width="8.7109375" style="1" customWidth="1"/>
    <col min="30" max="30" width="8" style="1" customWidth="1"/>
    <col min="31" max="31" width="9.85546875" style="20" customWidth="1"/>
    <col min="32" max="32" width="7.7109375" style="20" customWidth="1"/>
    <col min="33" max="33" width="7.140625" style="1" customWidth="1"/>
    <col min="34" max="34" width="5.85546875" style="1" customWidth="1"/>
    <col min="35" max="35" width="7.140625" style="1" customWidth="1"/>
    <col min="36" max="36" width="6.28515625" style="1" customWidth="1"/>
    <col min="37" max="37" width="6.42578125" style="1" customWidth="1"/>
    <col min="38" max="38" width="5.7109375" style="1" customWidth="1"/>
    <col min="39" max="39" width="11" style="1" customWidth="1"/>
    <col min="40" max="40" width="7.85546875" style="1" customWidth="1"/>
    <col min="41" max="41" width="5.42578125" style="1" customWidth="1"/>
    <col min="42" max="42" width="13" style="1" customWidth="1"/>
    <col min="43" max="44" width="12.140625" style="1" customWidth="1"/>
    <col min="45" max="51" width="11.5703125" style="1" hidden="1" customWidth="1"/>
    <col min="52" max="52" width="11.5703125" style="1" customWidth="1"/>
    <col min="53" max="264" width="12.140625" style="1" customWidth="1"/>
    <col min="265" max="265" width="4.7109375" style="1" customWidth="1"/>
    <col min="266" max="266" width="9.140625" style="1" customWidth="1"/>
    <col min="267" max="267" width="6.42578125" style="1" customWidth="1"/>
    <col min="268" max="268" width="9.140625" style="1" customWidth="1"/>
    <col min="269" max="269" width="9.7109375" style="1" customWidth="1"/>
    <col min="270" max="270" width="9.42578125" style="1" customWidth="1"/>
    <col min="271" max="271" width="8.42578125" style="1" customWidth="1"/>
    <col min="272" max="272" width="7" style="1" customWidth="1"/>
    <col min="273" max="273" width="8.7109375" style="1" customWidth="1"/>
    <col min="274" max="274" width="7.140625" style="1" customWidth="1"/>
    <col min="275" max="275" width="5.5703125" style="1" customWidth="1"/>
    <col min="276" max="276" width="7.140625" style="1" customWidth="1"/>
    <col min="277" max="277" width="12.7109375" style="1" customWidth="1"/>
    <col min="278" max="279" width="7.140625" style="1" customWidth="1"/>
    <col min="280" max="280" width="8.42578125" style="1" customWidth="1"/>
    <col min="281" max="282" width="7.140625" style="1" customWidth="1"/>
    <col min="283" max="283" width="5.7109375" style="1" customWidth="1"/>
    <col min="284" max="287" width="6.42578125" style="1" customWidth="1"/>
    <col min="288" max="288" width="7.140625" style="1" customWidth="1"/>
    <col min="289" max="289" width="5.85546875" style="1" customWidth="1"/>
    <col min="290" max="290" width="5.7109375" style="1" customWidth="1"/>
    <col min="291" max="291" width="6.28515625" style="1" customWidth="1"/>
    <col min="292" max="292" width="6.42578125" style="1" customWidth="1"/>
    <col min="293" max="293" width="5.7109375" style="1" customWidth="1"/>
    <col min="294" max="294" width="7.140625" style="1" customWidth="1"/>
    <col min="295" max="295" width="6.7109375" style="1" customWidth="1"/>
    <col min="296" max="296" width="4.7109375" style="1" customWidth="1"/>
    <col min="297" max="297" width="8.5703125" style="1" customWidth="1"/>
    <col min="298" max="298" width="7.7109375" style="1" customWidth="1"/>
    <col min="299" max="520" width="12.140625" style="1" customWidth="1"/>
    <col min="521" max="521" width="4.7109375" style="1" customWidth="1"/>
    <col min="522" max="522" width="9.140625" style="1" customWidth="1"/>
    <col min="523" max="523" width="6.42578125" style="1" customWidth="1"/>
    <col min="524" max="524" width="9.140625" style="1" customWidth="1"/>
    <col min="525" max="525" width="9.7109375" style="1" customWidth="1"/>
    <col min="526" max="526" width="9.42578125" style="1" customWidth="1"/>
    <col min="527" max="527" width="8.42578125" style="1" customWidth="1"/>
    <col min="528" max="528" width="7" style="1" customWidth="1"/>
    <col min="529" max="529" width="8.7109375" style="1" customWidth="1"/>
    <col min="530" max="530" width="7.140625" style="1" customWidth="1"/>
    <col min="531" max="531" width="5.5703125" style="1" customWidth="1"/>
    <col min="532" max="532" width="7.140625" style="1" customWidth="1"/>
    <col min="533" max="533" width="12.7109375" style="1" customWidth="1"/>
    <col min="534" max="535" width="7.140625" style="1" customWidth="1"/>
    <col min="536" max="536" width="8.42578125" style="1" customWidth="1"/>
    <col min="537" max="538" width="7.140625" style="1" customWidth="1"/>
    <col min="539" max="539" width="5.7109375" style="1" customWidth="1"/>
    <col min="540" max="543" width="6.42578125" style="1" customWidth="1"/>
    <col min="544" max="544" width="7.140625" style="1" customWidth="1"/>
    <col min="545" max="545" width="5.85546875" style="1" customWidth="1"/>
    <col min="546" max="546" width="5.7109375" style="1" customWidth="1"/>
    <col min="547" max="547" width="6.28515625" style="1" customWidth="1"/>
    <col min="548" max="548" width="6.42578125" style="1" customWidth="1"/>
    <col min="549" max="549" width="5.7109375" style="1" customWidth="1"/>
    <col min="550" max="550" width="7.140625" style="1" customWidth="1"/>
    <col min="551" max="551" width="6.7109375" style="1" customWidth="1"/>
    <col min="552" max="552" width="4.7109375" style="1" customWidth="1"/>
    <col min="553" max="553" width="8.5703125" style="1" customWidth="1"/>
    <col min="554" max="554" width="7.7109375" style="1" customWidth="1"/>
    <col min="555" max="776" width="12.140625" style="1" customWidth="1"/>
    <col min="777" max="777" width="4.7109375" style="1" customWidth="1"/>
    <col min="778" max="778" width="9.140625" style="1" customWidth="1"/>
    <col min="779" max="779" width="6.42578125" style="1" customWidth="1"/>
    <col min="780" max="780" width="9.140625" style="1" customWidth="1"/>
    <col min="781" max="781" width="9.7109375" style="1" customWidth="1"/>
    <col min="782" max="782" width="9.42578125" style="1" customWidth="1"/>
    <col min="783" max="783" width="8.42578125" style="1" customWidth="1"/>
    <col min="784" max="784" width="7" style="1" customWidth="1"/>
    <col min="785" max="785" width="8.7109375" style="1" customWidth="1"/>
    <col min="786" max="786" width="7.140625" style="1" customWidth="1"/>
    <col min="787" max="787" width="5.5703125" style="1" customWidth="1"/>
    <col min="788" max="788" width="7.140625" style="1" customWidth="1"/>
    <col min="789" max="789" width="12.7109375" style="1" customWidth="1"/>
    <col min="790" max="791" width="7.140625" style="1" customWidth="1"/>
    <col min="792" max="792" width="8.42578125" style="1" customWidth="1"/>
    <col min="793" max="794" width="7.140625" style="1" customWidth="1"/>
    <col min="795" max="795" width="5.7109375" style="1" customWidth="1"/>
    <col min="796" max="799" width="6.42578125" style="1" customWidth="1"/>
    <col min="800" max="800" width="7.140625" style="1" customWidth="1"/>
    <col min="801" max="801" width="5.85546875" style="1" customWidth="1"/>
    <col min="802" max="802" width="5.7109375" style="1" customWidth="1"/>
    <col min="803" max="803" width="6.28515625" style="1" customWidth="1"/>
    <col min="804" max="804" width="6.42578125" style="1" customWidth="1"/>
    <col min="805" max="805" width="5.7109375" style="1" customWidth="1"/>
    <col min="806" max="806" width="7.140625" style="1" customWidth="1"/>
    <col min="807" max="807" width="6.7109375" style="1" customWidth="1"/>
    <col min="808" max="808" width="4.7109375" style="1" customWidth="1"/>
    <col min="809" max="809" width="8.5703125" style="1" customWidth="1"/>
    <col min="810" max="810" width="7.7109375" style="1" customWidth="1"/>
    <col min="811" max="1032" width="12.140625" style="1" customWidth="1"/>
    <col min="1033" max="1033" width="4.7109375" style="1" customWidth="1"/>
    <col min="1034" max="1034" width="9.140625" style="1" customWidth="1"/>
    <col min="1035" max="1035" width="6.42578125" style="1" customWidth="1"/>
    <col min="1036" max="1036" width="9.140625" style="1" customWidth="1"/>
    <col min="1037" max="1037" width="9.7109375" style="1" customWidth="1"/>
    <col min="1038" max="1038" width="9.42578125" style="1" customWidth="1"/>
    <col min="1039" max="1039" width="8.42578125" style="1" customWidth="1"/>
    <col min="1040" max="1040" width="7" style="1" customWidth="1"/>
    <col min="1041" max="1041" width="8.7109375" style="1" customWidth="1"/>
    <col min="1042" max="1042" width="7.140625" style="1" customWidth="1"/>
    <col min="1043" max="1043" width="5.5703125" style="1" customWidth="1"/>
    <col min="1044" max="1044" width="7.140625" style="1" customWidth="1"/>
    <col min="1045" max="1045" width="12.7109375" style="1" customWidth="1"/>
    <col min="1046" max="1047" width="7.140625" style="1" customWidth="1"/>
    <col min="1048" max="1048" width="8.42578125" style="1" customWidth="1"/>
    <col min="1049" max="1050" width="7.140625" style="1" customWidth="1"/>
    <col min="1051" max="1051" width="5.7109375" style="1" customWidth="1"/>
    <col min="1052" max="1055" width="6.42578125" style="1" customWidth="1"/>
    <col min="1056" max="1056" width="7.140625" style="1" customWidth="1"/>
    <col min="1057" max="1057" width="5.85546875" style="1" customWidth="1"/>
    <col min="1058" max="1058" width="5.7109375" style="1" customWidth="1"/>
    <col min="1059" max="1059" width="6.28515625" style="1" customWidth="1"/>
    <col min="1060" max="1060" width="6.42578125" style="1" customWidth="1"/>
    <col min="1061" max="1061" width="5.7109375" style="1" customWidth="1"/>
    <col min="1062" max="1062" width="7.140625" style="1" customWidth="1"/>
    <col min="1063" max="1063" width="6.7109375" style="1" customWidth="1"/>
    <col min="1064" max="1064" width="4.7109375" style="1" customWidth="1"/>
    <col min="1065" max="1065" width="8.5703125" style="1" customWidth="1"/>
    <col min="1066" max="1066" width="7.7109375" style="1" customWidth="1"/>
    <col min="1067" max="1288" width="12.140625" style="1" customWidth="1"/>
    <col min="1289" max="1289" width="4.7109375" style="1" customWidth="1"/>
    <col min="1290" max="1290" width="9.140625" style="1" customWidth="1"/>
    <col min="1291" max="1291" width="6.42578125" style="1" customWidth="1"/>
    <col min="1292" max="1292" width="9.140625" style="1" customWidth="1"/>
    <col min="1293" max="1293" width="9.7109375" style="1" customWidth="1"/>
    <col min="1294" max="1294" width="9.42578125" style="1" customWidth="1"/>
    <col min="1295" max="1295" width="8.42578125" style="1" customWidth="1"/>
    <col min="1296" max="1296" width="7" style="1" customWidth="1"/>
    <col min="1297" max="1297" width="8.7109375" style="1" customWidth="1"/>
    <col min="1298" max="1298" width="7.140625" style="1" customWidth="1"/>
    <col min="1299" max="1299" width="5.5703125" style="1" customWidth="1"/>
    <col min="1300" max="1300" width="7.140625" style="1" customWidth="1"/>
    <col min="1301" max="1301" width="12.7109375" style="1" customWidth="1"/>
    <col min="1302" max="1303" width="7.140625" style="1" customWidth="1"/>
    <col min="1304" max="1304" width="8.42578125" style="1" customWidth="1"/>
    <col min="1305" max="1306" width="7.140625" style="1" customWidth="1"/>
    <col min="1307" max="1307" width="5.7109375" style="1" customWidth="1"/>
    <col min="1308" max="1311" width="6.42578125" style="1" customWidth="1"/>
    <col min="1312" max="1312" width="7.140625" style="1" customWidth="1"/>
    <col min="1313" max="1313" width="5.85546875" style="1" customWidth="1"/>
    <col min="1314" max="1314" width="5.7109375" style="1" customWidth="1"/>
    <col min="1315" max="1315" width="6.28515625" style="1" customWidth="1"/>
    <col min="1316" max="1316" width="6.42578125" style="1" customWidth="1"/>
    <col min="1317" max="1317" width="5.7109375" style="1" customWidth="1"/>
    <col min="1318" max="1318" width="7.140625" style="1" customWidth="1"/>
    <col min="1319" max="1319" width="6.7109375" style="1" customWidth="1"/>
    <col min="1320" max="1320" width="4.7109375" style="1" customWidth="1"/>
    <col min="1321" max="1321" width="8.5703125" style="1" customWidth="1"/>
    <col min="1322" max="1322" width="7.7109375" style="1" customWidth="1"/>
    <col min="1323" max="1544" width="12.140625" style="1" customWidth="1"/>
    <col min="1545" max="1545" width="4.7109375" style="1" customWidth="1"/>
    <col min="1546" max="1546" width="9.140625" style="1" customWidth="1"/>
    <col min="1547" max="1547" width="6.42578125" style="1" customWidth="1"/>
    <col min="1548" max="1548" width="9.140625" style="1" customWidth="1"/>
    <col min="1549" max="1549" width="9.7109375" style="1" customWidth="1"/>
    <col min="1550" max="1550" width="9.42578125" style="1" customWidth="1"/>
    <col min="1551" max="1551" width="8.42578125" style="1" customWidth="1"/>
    <col min="1552" max="1552" width="7" style="1" customWidth="1"/>
    <col min="1553" max="1553" width="8.7109375" style="1" customWidth="1"/>
    <col min="1554" max="1554" width="7.140625" style="1" customWidth="1"/>
    <col min="1555" max="1555" width="5.5703125" style="1" customWidth="1"/>
    <col min="1556" max="1556" width="7.140625" style="1" customWidth="1"/>
    <col min="1557" max="1557" width="12.7109375" style="1" customWidth="1"/>
    <col min="1558" max="1559" width="7.140625" style="1" customWidth="1"/>
    <col min="1560" max="1560" width="8.42578125" style="1" customWidth="1"/>
    <col min="1561" max="1562" width="7.140625" style="1" customWidth="1"/>
    <col min="1563" max="1563" width="5.7109375" style="1" customWidth="1"/>
    <col min="1564" max="1567" width="6.42578125" style="1" customWidth="1"/>
    <col min="1568" max="1568" width="7.140625" style="1" customWidth="1"/>
    <col min="1569" max="1569" width="5.85546875" style="1" customWidth="1"/>
    <col min="1570" max="1570" width="5.7109375" style="1" customWidth="1"/>
    <col min="1571" max="1571" width="6.28515625" style="1" customWidth="1"/>
    <col min="1572" max="1572" width="6.42578125" style="1" customWidth="1"/>
    <col min="1573" max="1573" width="5.7109375" style="1" customWidth="1"/>
    <col min="1574" max="1574" width="7.140625" style="1" customWidth="1"/>
    <col min="1575" max="1575" width="6.7109375" style="1" customWidth="1"/>
    <col min="1576" max="1576" width="4.7109375" style="1" customWidth="1"/>
    <col min="1577" max="1577" width="8.5703125" style="1" customWidth="1"/>
    <col min="1578" max="1578" width="7.7109375" style="1" customWidth="1"/>
    <col min="1579" max="1800" width="12.140625" style="1" customWidth="1"/>
    <col min="1801" max="1801" width="4.7109375" style="1" customWidth="1"/>
    <col min="1802" max="1802" width="9.140625" style="1" customWidth="1"/>
    <col min="1803" max="1803" width="6.42578125" style="1" customWidth="1"/>
    <col min="1804" max="1804" width="9.140625" style="1" customWidth="1"/>
    <col min="1805" max="1805" width="9.7109375" style="1" customWidth="1"/>
    <col min="1806" max="1806" width="9.42578125" style="1" customWidth="1"/>
    <col min="1807" max="1807" width="8.42578125" style="1" customWidth="1"/>
    <col min="1808" max="1808" width="7" style="1" customWidth="1"/>
    <col min="1809" max="1809" width="8.7109375" style="1" customWidth="1"/>
    <col min="1810" max="1810" width="7.140625" style="1" customWidth="1"/>
    <col min="1811" max="1811" width="5.5703125" style="1" customWidth="1"/>
    <col min="1812" max="1812" width="7.140625" style="1" customWidth="1"/>
    <col min="1813" max="1813" width="12.7109375" style="1" customWidth="1"/>
    <col min="1814" max="1815" width="7.140625" style="1" customWidth="1"/>
    <col min="1816" max="1816" width="8.42578125" style="1" customWidth="1"/>
    <col min="1817" max="1818" width="7.140625" style="1" customWidth="1"/>
    <col min="1819" max="1819" width="5.7109375" style="1" customWidth="1"/>
    <col min="1820" max="1823" width="6.42578125" style="1" customWidth="1"/>
    <col min="1824" max="1824" width="7.140625" style="1" customWidth="1"/>
    <col min="1825" max="1825" width="5.85546875" style="1" customWidth="1"/>
    <col min="1826" max="1826" width="5.7109375" style="1" customWidth="1"/>
    <col min="1827" max="1827" width="6.28515625" style="1" customWidth="1"/>
    <col min="1828" max="1828" width="6.42578125" style="1" customWidth="1"/>
    <col min="1829" max="1829" width="5.7109375" style="1" customWidth="1"/>
    <col min="1830" max="1830" width="7.140625" style="1" customWidth="1"/>
    <col min="1831" max="1831" width="6.7109375" style="1" customWidth="1"/>
    <col min="1832" max="1832" width="4.7109375" style="1" customWidth="1"/>
    <col min="1833" max="1833" width="8.5703125" style="1" customWidth="1"/>
    <col min="1834" max="1834" width="7.7109375" style="1" customWidth="1"/>
    <col min="1835" max="2056" width="12.140625" style="1" customWidth="1"/>
    <col min="2057" max="2057" width="4.7109375" style="1" customWidth="1"/>
    <col min="2058" max="2058" width="9.140625" style="1" customWidth="1"/>
    <col min="2059" max="2059" width="6.42578125" style="1" customWidth="1"/>
    <col min="2060" max="2060" width="9.140625" style="1" customWidth="1"/>
    <col min="2061" max="2061" width="9.7109375" style="1" customWidth="1"/>
    <col min="2062" max="2062" width="9.42578125" style="1" customWidth="1"/>
    <col min="2063" max="2063" width="8.42578125" style="1" customWidth="1"/>
    <col min="2064" max="2064" width="7" style="1" customWidth="1"/>
    <col min="2065" max="2065" width="8.7109375" style="1" customWidth="1"/>
    <col min="2066" max="2066" width="7.140625" style="1" customWidth="1"/>
    <col min="2067" max="2067" width="5.5703125" style="1" customWidth="1"/>
    <col min="2068" max="2068" width="7.140625" style="1" customWidth="1"/>
    <col min="2069" max="2069" width="12.7109375" style="1" customWidth="1"/>
    <col min="2070" max="2071" width="7.140625" style="1" customWidth="1"/>
    <col min="2072" max="2072" width="8.42578125" style="1" customWidth="1"/>
    <col min="2073" max="2074" width="7.140625" style="1" customWidth="1"/>
    <col min="2075" max="2075" width="5.7109375" style="1" customWidth="1"/>
    <col min="2076" max="2079" width="6.42578125" style="1" customWidth="1"/>
    <col min="2080" max="2080" width="7.140625" style="1" customWidth="1"/>
    <col min="2081" max="2081" width="5.85546875" style="1" customWidth="1"/>
    <col min="2082" max="2082" width="5.7109375" style="1" customWidth="1"/>
    <col min="2083" max="2083" width="6.28515625" style="1" customWidth="1"/>
    <col min="2084" max="2084" width="6.42578125" style="1" customWidth="1"/>
    <col min="2085" max="2085" width="5.7109375" style="1" customWidth="1"/>
    <col min="2086" max="2086" width="7.140625" style="1" customWidth="1"/>
    <col min="2087" max="2087" width="6.7109375" style="1" customWidth="1"/>
    <col min="2088" max="2088" width="4.7109375" style="1" customWidth="1"/>
    <col min="2089" max="2089" width="8.5703125" style="1" customWidth="1"/>
    <col min="2090" max="2090" width="7.7109375" style="1" customWidth="1"/>
    <col min="2091" max="2312" width="12.140625" style="1" customWidth="1"/>
    <col min="2313" max="2313" width="4.7109375" style="1" customWidth="1"/>
    <col min="2314" max="2314" width="9.140625" style="1" customWidth="1"/>
    <col min="2315" max="2315" width="6.42578125" style="1" customWidth="1"/>
    <col min="2316" max="2316" width="9.140625" style="1" customWidth="1"/>
    <col min="2317" max="2317" width="9.7109375" style="1" customWidth="1"/>
    <col min="2318" max="2318" width="9.42578125" style="1" customWidth="1"/>
    <col min="2319" max="2319" width="8.42578125" style="1" customWidth="1"/>
    <col min="2320" max="2320" width="7" style="1" customWidth="1"/>
    <col min="2321" max="2321" width="8.7109375" style="1" customWidth="1"/>
    <col min="2322" max="2322" width="7.140625" style="1" customWidth="1"/>
    <col min="2323" max="2323" width="5.5703125" style="1" customWidth="1"/>
    <col min="2324" max="2324" width="7.140625" style="1" customWidth="1"/>
    <col min="2325" max="2325" width="12.7109375" style="1" customWidth="1"/>
    <col min="2326" max="2327" width="7.140625" style="1" customWidth="1"/>
    <col min="2328" max="2328" width="8.42578125" style="1" customWidth="1"/>
    <col min="2329" max="2330" width="7.140625" style="1" customWidth="1"/>
    <col min="2331" max="2331" width="5.7109375" style="1" customWidth="1"/>
    <col min="2332" max="2335" width="6.42578125" style="1" customWidth="1"/>
    <col min="2336" max="2336" width="7.140625" style="1" customWidth="1"/>
    <col min="2337" max="2337" width="5.85546875" style="1" customWidth="1"/>
    <col min="2338" max="2338" width="5.7109375" style="1" customWidth="1"/>
    <col min="2339" max="2339" width="6.28515625" style="1" customWidth="1"/>
    <col min="2340" max="2340" width="6.42578125" style="1" customWidth="1"/>
    <col min="2341" max="2341" width="5.7109375" style="1" customWidth="1"/>
    <col min="2342" max="2342" width="7.140625" style="1" customWidth="1"/>
    <col min="2343" max="2343" width="6.7109375" style="1" customWidth="1"/>
    <col min="2344" max="2344" width="4.7109375" style="1" customWidth="1"/>
    <col min="2345" max="2345" width="8.5703125" style="1" customWidth="1"/>
    <col min="2346" max="2346" width="7.7109375" style="1" customWidth="1"/>
    <col min="2347" max="2568" width="12.140625" style="1" customWidth="1"/>
    <col min="2569" max="2569" width="4.7109375" style="1" customWidth="1"/>
    <col min="2570" max="2570" width="9.140625" style="1" customWidth="1"/>
    <col min="2571" max="2571" width="6.42578125" style="1" customWidth="1"/>
    <col min="2572" max="2572" width="9.140625" style="1" customWidth="1"/>
    <col min="2573" max="2573" width="9.7109375" style="1" customWidth="1"/>
    <col min="2574" max="2574" width="9.42578125" style="1" customWidth="1"/>
    <col min="2575" max="2575" width="8.42578125" style="1" customWidth="1"/>
    <col min="2576" max="2576" width="7" style="1" customWidth="1"/>
    <col min="2577" max="2577" width="8.7109375" style="1" customWidth="1"/>
    <col min="2578" max="2578" width="7.140625" style="1" customWidth="1"/>
    <col min="2579" max="2579" width="5.5703125" style="1" customWidth="1"/>
    <col min="2580" max="2580" width="7.140625" style="1" customWidth="1"/>
    <col min="2581" max="2581" width="12.7109375" style="1" customWidth="1"/>
    <col min="2582" max="2583" width="7.140625" style="1" customWidth="1"/>
    <col min="2584" max="2584" width="8.42578125" style="1" customWidth="1"/>
    <col min="2585" max="2586" width="7.140625" style="1" customWidth="1"/>
    <col min="2587" max="2587" width="5.7109375" style="1" customWidth="1"/>
    <col min="2588" max="2591" width="6.42578125" style="1" customWidth="1"/>
    <col min="2592" max="2592" width="7.140625" style="1" customWidth="1"/>
    <col min="2593" max="2593" width="5.85546875" style="1" customWidth="1"/>
    <col min="2594" max="2594" width="5.7109375" style="1" customWidth="1"/>
    <col min="2595" max="2595" width="6.28515625" style="1" customWidth="1"/>
    <col min="2596" max="2596" width="6.42578125" style="1" customWidth="1"/>
    <col min="2597" max="2597" width="5.7109375" style="1" customWidth="1"/>
    <col min="2598" max="2598" width="7.140625" style="1" customWidth="1"/>
    <col min="2599" max="2599" width="6.7109375" style="1" customWidth="1"/>
    <col min="2600" max="2600" width="4.7109375" style="1" customWidth="1"/>
    <col min="2601" max="2601" width="8.5703125" style="1" customWidth="1"/>
    <col min="2602" max="2602" width="7.7109375" style="1" customWidth="1"/>
    <col min="2603" max="2824" width="12.140625" style="1" customWidth="1"/>
    <col min="2825" max="2825" width="4.7109375" style="1" customWidth="1"/>
    <col min="2826" max="2826" width="9.140625" style="1" customWidth="1"/>
    <col min="2827" max="2827" width="6.42578125" style="1" customWidth="1"/>
    <col min="2828" max="2828" width="9.140625" style="1" customWidth="1"/>
    <col min="2829" max="2829" width="9.7109375" style="1" customWidth="1"/>
    <col min="2830" max="2830" width="9.42578125" style="1" customWidth="1"/>
    <col min="2831" max="2831" width="8.42578125" style="1" customWidth="1"/>
    <col min="2832" max="2832" width="7" style="1" customWidth="1"/>
    <col min="2833" max="2833" width="8.7109375" style="1" customWidth="1"/>
    <col min="2834" max="2834" width="7.140625" style="1" customWidth="1"/>
    <col min="2835" max="2835" width="5.5703125" style="1" customWidth="1"/>
    <col min="2836" max="2836" width="7.140625" style="1" customWidth="1"/>
    <col min="2837" max="2837" width="12.7109375" style="1" customWidth="1"/>
    <col min="2838" max="2839" width="7.140625" style="1" customWidth="1"/>
    <col min="2840" max="2840" width="8.42578125" style="1" customWidth="1"/>
    <col min="2841" max="2842" width="7.140625" style="1" customWidth="1"/>
    <col min="2843" max="2843" width="5.7109375" style="1" customWidth="1"/>
    <col min="2844" max="2847" width="6.42578125" style="1" customWidth="1"/>
    <col min="2848" max="2848" width="7.140625" style="1" customWidth="1"/>
    <col min="2849" max="2849" width="5.85546875" style="1" customWidth="1"/>
    <col min="2850" max="2850" width="5.7109375" style="1" customWidth="1"/>
    <col min="2851" max="2851" width="6.28515625" style="1" customWidth="1"/>
    <col min="2852" max="2852" width="6.42578125" style="1" customWidth="1"/>
    <col min="2853" max="2853" width="5.7109375" style="1" customWidth="1"/>
    <col min="2854" max="2854" width="7.140625" style="1" customWidth="1"/>
    <col min="2855" max="2855" width="6.7109375" style="1" customWidth="1"/>
    <col min="2856" max="2856" width="4.7109375" style="1" customWidth="1"/>
    <col min="2857" max="2857" width="8.5703125" style="1" customWidth="1"/>
    <col min="2858" max="2858" width="7.7109375" style="1" customWidth="1"/>
    <col min="2859" max="3080" width="12.140625" style="1" customWidth="1"/>
    <col min="3081" max="3081" width="4.7109375" style="1" customWidth="1"/>
    <col min="3082" max="3082" width="9.140625" style="1" customWidth="1"/>
    <col min="3083" max="3083" width="6.42578125" style="1" customWidth="1"/>
    <col min="3084" max="3084" width="9.140625" style="1" customWidth="1"/>
    <col min="3085" max="3085" width="9.7109375" style="1" customWidth="1"/>
    <col min="3086" max="3086" width="9.42578125" style="1" customWidth="1"/>
    <col min="3087" max="3087" width="8.42578125" style="1" customWidth="1"/>
    <col min="3088" max="3088" width="7" style="1" customWidth="1"/>
    <col min="3089" max="3089" width="8.7109375" style="1" customWidth="1"/>
    <col min="3090" max="3090" width="7.140625" style="1" customWidth="1"/>
    <col min="3091" max="3091" width="5.5703125" style="1" customWidth="1"/>
    <col min="3092" max="3092" width="7.140625" style="1" customWidth="1"/>
    <col min="3093" max="3093" width="12.7109375" style="1" customWidth="1"/>
    <col min="3094" max="3095" width="7.140625" style="1" customWidth="1"/>
    <col min="3096" max="3096" width="8.42578125" style="1" customWidth="1"/>
    <col min="3097" max="3098" width="7.140625" style="1" customWidth="1"/>
    <col min="3099" max="3099" width="5.7109375" style="1" customWidth="1"/>
    <col min="3100" max="3103" width="6.42578125" style="1" customWidth="1"/>
    <col min="3104" max="3104" width="7.140625" style="1" customWidth="1"/>
    <col min="3105" max="3105" width="5.85546875" style="1" customWidth="1"/>
    <col min="3106" max="3106" width="5.7109375" style="1" customWidth="1"/>
    <col min="3107" max="3107" width="6.28515625" style="1" customWidth="1"/>
    <col min="3108" max="3108" width="6.42578125" style="1" customWidth="1"/>
    <col min="3109" max="3109" width="5.7109375" style="1" customWidth="1"/>
    <col min="3110" max="3110" width="7.140625" style="1" customWidth="1"/>
    <col min="3111" max="3111" width="6.7109375" style="1" customWidth="1"/>
    <col min="3112" max="3112" width="4.7109375" style="1" customWidth="1"/>
    <col min="3113" max="3113" width="8.5703125" style="1" customWidth="1"/>
    <col min="3114" max="3114" width="7.7109375" style="1" customWidth="1"/>
    <col min="3115" max="3336" width="12.140625" style="1" customWidth="1"/>
    <col min="3337" max="3337" width="4.7109375" style="1" customWidth="1"/>
    <col min="3338" max="3338" width="9.140625" style="1" customWidth="1"/>
    <col min="3339" max="3339" width="6.42578125" style="1" customWidth="1"/>
    <col min="3340" max="3340" width="9.140625" style="1" customWidth="1"/>
    <col min="3341" max="3341" width="9.7109375" style="1" customWidth="1"/>
    <col min="3342" max="3342" width="9.42578125" style="1" customWidth="1"/>
    <col min="3343" max="3343" width="8.42578125" style="1" customWidth="1"/>
    <col min="3344" max="3344" width="7" style="1" customWidth="1"/>
    <col min="3345" max="3345" width="8.7109375" style="1" customWidth="1"/>
    <col min="3346" max="3346" width="7.140625" style="1" customWidth="1"/>
    <col min="3347" max="3347" width="5.5703125" style="1" customWidth="1"/>
    <col min="3348" max="3348" width="7.140625" style="1" customWidth="1"/>
    <col min="3349" max="3349" width="12.7109375" style="1" customWidth="1"/>
    <col min="3350" max="3351" width="7.140625" style="1" customWidth="1"/>
    <col min="3352" max="3352" width="8.42578125" style="1" customWidth="1"/>
    <col min="3353" max="3354" width="7.140625" style="1" customWidth="1"/>
    <col min="3355" max="3355" width="5.7109375" style="1" customWidth="1"/>
    <col min="3356" max="3359" width="6.42578125" style="1" customWidth="1"/>
    <col min="3360" max="3360" width="7.140625" style="1" customWidth="1"/>
    <col min="3361" max="3361" width="5.85546875" style="1" customWidth="1"/>
    <col min="3362" max="3362" width="5.7109375" style="1" customWidth="1"/>
    <col min="3363" max="3363" width="6.28515625" style="1" customWidth="1"/>
    <col min="3364" max="3364" width="6.42578125" style="1" customWidth="1"/>
    <col min="3365" max="3365" width="5.7109375" style="1" customWidth="1"/>
    <col min="3366" max="3366" width="7.140625" style="1" customWidth="1"/>
    <col min="3367" max="3367" width="6.7109375" style="1" customWidth="1"/>
    <col min="3368" max="3368" width="4.7109375" style="1" customWidth="1"/>
    <col min="3369" max="3369" width="8.5703125" style="1" customWidth="1"/>
    <col min="3370" max="3370" width="7.7109375" style="1" customWidth="1"/>
    <col min="3371" max="3592" width="12.140625" style="1" customWidth="1"/>
    <col min="3593" max="3593" width="4.7109375" style="1" customWidth="1"/>
    <col min="3594" max="3594" width="9.140625" style="1" customWidth="1"/>
    <col min="3595" max="3595" width="6.42578125" style="1" customWidth="1"/>
    <col min="3596" max="3596" width="9.140625" style="1" customWidth="1"/>
    <col min="3597" max="3597" width="9.7109375" style="1" customWidth="1"/>
    <col min="3598" max="3598" width="9.42578125" style="1" customWidth="1"/>
    <col min="3599" max="3599" width="8.42578125" style="1" customWidth="1"/>
    <col min="3600" max="3600" width="7" style="1" customWidth="1"/>
    <col min="3601" max="3601" width="8.7109375" style="1" customWidth="1"/>
    <col min="3602" max="3602" width="7.140625" style="1" customWidth="1"/>
    <col min="3603" max="3603" width="5.5703125" style="1" customWidth="1"/>
    <col min="3604" max="3604" width="7.140625" style="1" customWidth="1"/>
    <col min="3605" max="3605" width="12.7109375" style="1" customWidth="1"/>
    <col min="3606" max="3607" width="7.140625" style="1" customWidth="1"/>
    <col min="3608" max="3608" width="8.42578125" style="1" customWidth="1"/>
    <col min="3609" max="3610" width="7.140625" style="1" customWidth="1"/>
    <col min="3611" max="3611" width="5.7109375" style="1" customWidth="1"/>
    <col min="3612" max="3615" width="6.42578125" style="1" customWidth="1"/>
    <col min="3616" max="3616" width="7.140625" style="1" customWidth="1"/>
    <col min="3617" max="3617" width="5.85546875" style="1" customWidth="1"/>
    <col min="3618" max="3618" width="5.7109375" style="1" customWidth="1"/>
    <col min="3619" max="3619" width="6.28515625" style="1" customWidth="1"/>
    <col min="3620" max="3620" width="6.42578125" style="1" customWidth="1"/>
    <col min="3621" max="3621" width="5.7109375" style="1" customWidth="1"/>
    <col min="3622" max="3622" width="7.140625" style="1" customWidth="1"/>
    <col min="3623" max="3623" width="6.7109375" style="1" customWidth="1"/>
    <col min="3624" max="3624" width="4.7109375" style="1" customWidth="1"/>
    <col min="3625" max="3625" width="8.5703125" style="1" customWidth="1"/>
    <col min="3626" max="3626" width="7.7109375" style="1" customWidth="1"/>
    <col min="3627" max="3848" width="12.140625" style="1" customWidth="1"/>
    <col min="3849" max="3849" width="4.7109375" style="1" customWidth="1"/>
    <col min="3850" max="3850" width="9.140625" style="1" customWidth="1"/>
    <col min="3851" max="3851" width="6.42578125" style="1" customWidth="1"/>
    <col min="3852" max="3852" width="9.140625" style="1" customWidth="1"/>
    <col min="3853" max="3853" width="9.7109375" style="1" customWidth="1"/>
    <col min="3854" max="3854" width="9.42578125" style="1" customWidth="1"/>
    <col min="3855" max="3855" width="8.42578125" style="1" customWidth="1"/>
    <col min="3856" max="3856" width="7" style="1" customWidth="1"/>
    <col min="3857" max="3857" width="8.7109375" style="1" customWidth="1"/>
    <col min="3858" max="3858" width="7.140625" style="1" customWidth="1"/>
    <col min="3859" max="3859" width="5.5703125" style="1" customWidth="1"/>
    <col min="3860" max="3860" width="7.140625" style="1" customWidth="1"/>
    <col min="3861" max="3861" width="12.7109375" style="1" customWidth="1"/>
    <col min="3862" max="3863" width="7.140625" style="1" customWidth="1"/>
    <col min="3864" max="3864" width="8.42578125" style="1" customWidth="1"/>
    <col min="3865" max="3866" width="7.140625" style="1" customWidth="1"/>
    <col min="3867" max="3867" width="5.7109375" style="1" customWidth="1"/>
    <col min="3868" max="3871" width="6.42578125" style="1" customWidth="1"/>
    <col min="3872" max="3872" width="7.140625" style="1" customWidth="1"/>
    <col min="3873" max="3873" width="5.85546875" style="1" customWidth="1"/>
    <col min="3874" max="3874" width="5.7109375" style="1" customWidth="1"/>
    <col min="3875" max="3875" width="6.28515625" style="1" customWidth="1"/>
    <col min="3876" max="3876" width="6.42578125" style="1" customWidth="1"/>
    <col min="3877" max="3877" width="5.7109375" style="1" customWidth="1"/>
    <col min="3878" max="3878" width="7.140625" style="1" customWidth="1"/>
    <col min="3879" max="3879" width="6.7109375" style="1" customWidth="1"/>
    <col min="3880" max="3880" width="4.7109375" style="1" customWidth="1"/>
    <col min="3881" max="3881" width="8.5703125" style="1" customWidth="1"/>
    <col min="3882" max="3882" width="7.7109375" style="1" customWidth="1"/>
    <col min="3883" max="4104" width="12.140625" style="1" customWidth="1"/>
    <col min="4105" max="4105" width="4.7109375" style="1" customWidth="1"/>
    <col min="4106" max="4106" width="9.140625" style="1" customWidth="1"/>
    <col min="4107" max="4107" width="6.42578125" style="1" customWidth="1"/>
    <col min="4108" max="4108" width="9.140625" style="1" customWidth="1"/>
    <col min="4109" max="4109" width="9.7109375" style="1" customWidth="1"/>
    <col min="4110" max="4110" width="9.42578125" style="1" customWidth="1"/>
    <col min="4111" max="4111" width="8.42578125" style="1" customWidth="1"/>
    <col min="4112" max="4112" width="7" style="1" customWidth="1"/>
    <col min="4113" max="4113" width="8.7109375" style="1" customWidth="1"/>
    <col min="4114" max="4114" width="7.140625" style="1" customWidth="1"/>
    <col min="4115" max="4115" width="5.5703125" style="1" customWidth="1"/>
    <col min="4116" max="4116" width="7.140625" style="1" customWidth="1"/>
    <col min="4117" max="4117" width="12.7109375" style="1" customWidth="1"/>
    <col min="4118" max="4119" width="7.140625" style="1" customWidth="1"/>
    <col min="4120" max="4120" width="8.42578125" style="1" customWidth="1"/>
    <col min="4121" max="4122" width="7.140625" style="1" customWidth="1"/>
    <col min="4123" max="4123" width="5.7109375" style="1" customWidth="1"/>
    <col min="4124" max="4127" width="6.42578125" style="1" customWidth="1"/>
    <col min="4128" max="4128" width="7.140625" style="1" customWidth="1"/>
    <col min="4129" max="4129" width="5.85546875" style="1" customWidth="1"/>
    <col min="4130" max="4130" width="5.7109375" style="1" customWidth="1"/>
    <col min="4131" max="4131" width="6.28515625" style="1" customWidth="1"/>
    <col min="4132" max="4132" width="6.42578125" style="1" customWidth="1"/>
    <col min="4133" max="4133" width="5.7109375" style="1" customWidth="1"/>
    <col min="4134" max="4134" width="7.140625" style="1" customWidth="1"/>
    <col min="4135" max="4135" width="6.7109375" style="1" customWidth="1"/>
    <col min="4136" max="4136" width="4.7109375" style="1" customWidth="1"/>
    <col min="4137" max="4137" width="8.5703125" style="1" customWidth="1"/>
    <col min="4138" max="4138" width="7.7109375" style="1" customWidth="1"/>
    <col min="4139" max="4360" width="12.140625" style="1" customWidth="1"/>
    <col min="4361" max="4361" width="4.7109375" style="1" customWidth="1"/>
    <col min="4362" max="4362" width="9.140625" style="1" customWidth="1"/>
    <col min="4363" max="4363" width="6.42578125" style="1" customWidth="1"/>
    <col min="4364" max="4364" width="9.140625" style="1" customWidth="1"/>
    <col min="4365" max="4365" width="9.7109375" style="1" customWidth="1"/>
    <col min="4366" max="4366" width="9.42578125" style="1" customWidth="1"/>
    <col min="4367" max="4367" width="8.42578125" style="1" customWidth="1"/>
    <col min="4368" max="4368" width="7" style="1" customWidth="1"/>
    <col min="4369" max="4369" width="8.7109375" style="1" customWidth="1"/>
    <col min="4370" max="4370" width="7.140625" style="1" customWidth="1"/>
    <col min="4371" max="4371" width="5.5703125" style="1" customWidth="1"/>
    <col min="4372" max="4372" width="7.140625" style="1" customWidth="1"/>
    <col min="4373" max="4373" width="12.7109375" style="1" customWidth="1"/>
    <col min="4374" max="4375" width="7.140625" style="1" customWidth="1"/>
    <col min="4376" max="4376" width="8.42578125" style="1" customWidth="1"/>
    <col min="4377" max="4378" width="7.140625" style="1" customWidth="1"/>
    <col min="4379" max="4379" width="5.7109375" style="1" customWidth="1"/>
    <col min="4380" max="4383" width="6.42578125" style="1" customWidth="1"/>
    <col min="4384" max="4384" width="7.140625" style="1" customWidth="1"/>
    <col min="4385" max="4385" width="5.85546875" style="1" customWidth="1"/>
    <col min="4386" max="4386" width="5.7109375" style="1" customWidth="1"/>
    <col min="4387" max="4387" width="6.28515625" style="1" customWidth="1"/>
    <col min="4388" max="4388" width="6.42578125" style="1" customWidth="1"/>
    <col min="4389" max="4389" width="5.7109375" style="1" customWidth="1"/>
    <col min="4390" max="4390" width="7.140625" style="1" customWidth="1"/>
    <col min="4391" max="4391" width="6.7109375" style="1" customWidth="1"/>
    <col min="4392" max="4392" width="4.7109375" style="1" customWidth="1"/>
    <col min="4393" max="4393" width="8.5703125" style="1" customWidth="1"/>
    <col min="4394" max="4394" width="7.7109375" style="1" customWidth="1"/>
    <col min="4395" max="4616" width="12.140625" style="1" customWidth="1"/>
    <col min="4617" max="4617" width="4.7109375" style="1" customWidth="1"/>
    <col min="4618" max="4618" width="9.140625" style="1" customWidth="1"/>
    <col min="4619" max="4619" width="6.42578125" style="1" customWidth="1"/>
    <col min="4620" max="4620" width="9.140625" style="1" customWidth="1"/>
    <col min="4621" max="4621" width="9.7109375" style="1" customWidth="1"/>
    <col min="4622" max="4622" width="9.42578125" style="1" customWidth="1"/>
    <col min="4623" max="4623" width="8.42578125" style="1" customWidth="1"/>
    <col min="4624" max="4624" width="7" style="1" customWidth="1"/>
    <col min="4625" max="4625" width="8.7109375" style="1" customWidth="1"/>
    <col min="4626" max="4626" width="7.140625" style="1" customWidth="1"/>
    <col min="4627" max="4627" width="5.5703125" style="1" customWidth="1"/>
    <col min="4628" max="4628" width="7.140625" style="1" customWidth="1"/>
    <col min="4629" max="4629" width="12.7109375" style="1" customWidth="1"/>
    <col min="4630" max="4631" width="7.140625" style="1" customWidth="1"/>
    <col min="4632" max="4632" width="8.42578125" style="1" customWidth="1"/>
    <col min="4633" max="4634" width="7.140625" style="1" customWidth="1"/>
    <col min="4635" max="4635" width="5.7109375" style="1" customWidth="1"/>
    <col min="4636" max="4639" width="6.42578125" style="1" customWidth="1"/>
    <col min="4640" max="4640" width="7.140625" style="1" customWidth="1"/>
    <col min="4641" max="4641" width="5.85546875" style="1" customWidth="1"/>
    <col min="4642" max="4642" width="5.7109375" style="1" customWidth="1"/>
    <col min="4643" max="4643" width="6.28515625" style="1" customWidth="1"/>
    <col min="4644" max="4644" width="6.42578125" style="1" customWidth="1"/>
    <col min="4645" max="4645" width="5.7109375" style="1" customWidth="1"/>
    <col min="4646" max="4646" width="7.140625" style="1" customWidth="1"/>
    <col min="4647" max="4647" width="6.7109375" style="1" customWidth="1"/>
    <col min="4648" max="4648" width="4.7109375" style="1" customWidth="1"/>
    <col min="4649" max="4649" width="8.5703125" style="1" customWidth="1"/>
    <col min="4650" max="4650" width="7.7109375" style="1" customWidth="1"/>
    <col min="4651" max="4872" width="12.140625" style="1" customWidth="1"/>
    <col min="4873" max="4873" width="4.7109375" style="1" customWidth="1"/>
    <col min="4874" max="4874" width="9.140625" style="1" customWidth="1"/>
    <col min="4875" max="4875" width="6.42578125" style="1" customWidth="1"/>
    <col min="4876" max="4876" width="9.140625" style="1" customWidth="1"/>
    <col min="4877" max="4877" width="9.7109375" style="1" customWidth="1"/>
    <col min="4878" max="4878" width="9.42578125" style="1" customWidth="1"/>
    <col min="4879" max="4879" width="8.42578125" style="1" customWidth="1"/>
    <col min="4880" max="4880" width="7" style="1" customWidth="1"/>
    <col min="4881" max="4881" width="8.7109375" style="1" customWidth="1"/>
    <col min="4882" max="4882" width="7.140625" style="1" customWidth="1"/>
    <col min="4883" max="4883" width="5.5703125" style="1" customWidth="1"/>
    <col min="4884" max="4884" width="7.140625" style="1" customWidth="1"/>
    <col min="4885" max="4885" width="12.7109375" style="1" customWidth="1"/>
    <col min="4886" max="4887" width="7.140625" style="1" customWidth="1"/>
    <col min="4888" max="4888" width="8.42578125" style="1" customWidth="1"/>
    <col min="4889" max="4890" width="7.140625" style="1" customWidth="1"/>
    <col min="4891" max="4891" width="5.7109375" style="1" customWidth="1"/>
    <col min="4892" max="4895" width="6.42578125" style="1" customWidth="1"/>
    <col min="4896" max="4896" width="7.140625" style="1" customWidth="1"/>
    <col min="4897" max="4897" width="5.85546875" style="1" customWidth="1"/>
    <col min="4898" max="4898" width="5.7109375" style="1" customWidth="1"/>
    <col min="4899" max="4899" width="6.28515625" style="1" customWidth="1"/>
    <col min="4900" max="4900" width="6.42578125" style="1" customWidth="1"/>
    <col min="4901" max="4901" width="5.7109375" style="1" customWidth="1"/>
    <col min="4902" max="4902" width="7.140625" style="1" customWidth="1"/>
    <col min="4903" max="4903" width="6.7109375" style="1" customWidth="1"/>
    <col min="4904" max="4904" width="4.7109375" style="1" customWidth="1"/>
    <col min="4905" max="4905" width="8.5703125" style="1" customWidth="1"/>
    <col min="4906" max="4906" width="7.7109375" style="1" customWidth="1"/>
    <col min="4907" max="5128" width="12.140625" style="1" customWidth="1"/>
    <col min="5129" max="5129" width="4.7109375" style="1" customWidth="1"/>
    <col min="5130" max="5130" width="9.140625" style="1" customWidth="1"/>
    <col min="5131" max="5131" width="6.42578125" style="1" customWidth="1"/>
    <col min="5132" max="5132" width="9.140625" style="1" customWidth="1"/>
    <col min="5133" max="5133" width="9.7109375" style="1" customWidth="1"/>
    <col min="5134" max="5134" width="9.42578125" style="1" customWidth="1"/>
    <col min="5135" max="5135" width="8.42578125" style="1" customWidth="1"/>
    <col min="5136" max="5136" width="7" style="1" customWidth="1"/>
    <col min="5137" max="5137" width="8.7109375" style="1" customWidth="1"/>
    <col min="5138" max="5138" width="7.140625" style="1" customWidth="1"/>
    <col min="5139" max="5139" width="5.5703125" style="1" customWidth="1"/>
    <col min="5140" max="5140" width="7.140625" style="1" customWidth="1"/>
    <col min="5141" max="5141" width="12.7109375" style="1" customWidth="1"/>
    <col min="5142" max="5143" width="7.140625" style="1" customWidth="1"/>
    <col min="5144" max="5144" width="8.42578125" style="1" customWidth="1"/>
    <col min="5145" max="5146" width="7.140625" style="1" customWidth="1"/>
    <col min="5147" max="5147" width="5.7109375" style="1" customWidth="1"/>
    <col min="5148" max="5151" width="6.42578125" style="1" customWidth="1"/>
    <col min="5152" max="5152" width="7.140625" style="1" customWidth="1"/>
    <col min="5153" max="5153" width="5.85546875" style="1" customWidth="1"/>
    <col min="5154" max="5154" width="5.7109375" style="1" customWidth="1"/>
    <col min="5155" max="5155" width="6.28515625" style="1" customWidth="1"/>
    <col min="5156" max="5156" width="6.42578125" style="1" customWidth="1"/>
    <col min="5157" max="5157" width="5.7109375" style="1" customWidth="1"/>
    <col min="5158" max="5158" width="7.140625" style="1" customWidth="1"/>
    <col min="5159" max="5159" width="6.7109375" style="1" customWidth="1"/>
    <col min="5160" max="5160" width="4.7109375" style="1" customWidth="1"/>
    <col min="5161" max="5161" width="8.5703125" style="1" customWidth="1"/>
    <col min="5162" max="5162" width="7.7109375" style="1" customWidth="1"/>
    <col min="5163" max="5384" width="12.140625" style="1" customWidth="1"/>
    <col min="5385" max="5385" width="4.7109375" style="1" customWidth="1"/>
    <col min="5386" max="5386" width="9.140625" style="1" customWidth="1"/>
    <col min="5387" max="5387" width="6.42578125" style="1" customWidth="1"/>
    <col min="5388" max="5388" width="9.140625" style="1" customWidth="1"/>
    <col min="5389" max="5389" width="9.7109375" style="1" customWidth="1"/>
    <col min="5390" max="5390" width="9.42578125" style="1" customWidth="1"/>
    <col min="5391" max="5391" width="8.42578125" style="1" customWidth="1"/>
    <col min="5392" max="5392" width="7" style="1" customWidth="1"/>
    <col min="5393" max="5393" width="8.7109375" style="1" customWidth="1"/>
    <col min="5394" max="5394" width="7.140625" style="1" customWidth="1"/>
    <col min="5395" max="5395" width="5.5703125" style="1" customWidth="1"/>
    <col min="5396" max="5396" width="7.140625" style="1" customWidth="1"/>
    <col min="5397" max="5397" width="12.7109375" style="1" customWidth="1"/>
    <col min="5398" max="5399" width="7.140625" style="1" customWidth="1"/>
    <col min="5400" max="5400" width="8.42578125" style="1" customWidth="1"/>
    <col min="5401" max="5402" width="7.140625" style="1" customWidth="1"/>
    <col min="5403" max="5403" width="5.7109375" style="1" customWidth="1"/>
    <col min="5404" max="5407" width="6.42578125" style="1" customWidth="1"/>
    <col min="5408" max="5408" width="7.140625" style="1" customWidth="1"/>
    <col min="5409" max="5409" width="5.85546875" style="1" customWidth="1"/>
    <col min="5410" max="5410" width="5.7109375" style="1" customWidth="1"/>
    <col min="5411" max="5411" width="6.28515625" style="1" customWidth="1"/>
    <col min="5412" max="5412" width="6.42578125" style="1" customWidth="1"/>
    <col min="5413" max="5413" width="5.7109375" style="1" customWidth="1"/>
    <col min="5414" max="5414" width="7.140625" style="1" customWidth="1"/>
    <col min="5415" max="5415" width="6.7109375" style="1" customWidth="1"/>
    <col min="5416" max="5416" width="4.7109375" style="1" customWidth="1"/>
    <col min="5417" max="5417" width="8.5703125" style="1" customWidth="1"/>
    <col min="5418" max="5418" width="7.7109375" style="1" customWidth="1"/>
    <col min="5419" max="5640" width="12.140625" style="1" customWidth="1"/>
    <col min="5641" max="5641" width="4.7109375" style="1" customWidth="1"/>
    <col min="5642" max="5642" width="9.140625" style="1" customWidth="1"/>
    <col min="5643" max="5643" width="6.42578125" style="1" customWidth="1"/>
    <col min="5644" max="5644" width="9.140625" style="1" customWidth="1"/>
    <col min="5645" max="5645" width="9.7109375" style="1" customWidth="1"/>
    <col min="5646" max="5646" width="9.42578125" style="1" customWidth="1"/>
    <col min="5647" max="5647" width="8.42578125" style="1" customWidth="1"/>
    <col min="5648" max="5648" width="7" style="1" customWidth="1"/>
    <col min="5649" max="5649" width="8.7109375" style="1" customWidth="1"/>
    <col min="5650" max="5650" width="7.140625" style="1" customWidth="1"/>
    <col min="5651" max="5651" width="5.5703125" style="1" customWidth="1"/>
    <col min="5652" max="5652" width="7.140625" style="1" customWidth="1"/>
    <col min="5653" max="5653" width="12.7109375" style="1" customWidth="1"/>
    <col min="5654" max="5655" width="7.140625" style="1" customWidth="1"/>
    <col min="5656" max="5656" width="8.42578125" style="1" customWidth="1"/>
    <col min="5657" max="5658" width="7.140625" style="1" customWidth="1"/>
    <col min="5659" max="5659" width="5.7109375" style="1" customWidth="1"/>
    <col min="5660" max="5663" width="6.42578125" style="1" customWidth="1"/>
    <col min="5664" max="5664" width="7.140625" style="1" customWidth="1"/>
    <col min="5665" max="5665" width="5.85546875" style="1" customWidth="1"/>
    <col min="5666" max="5666" width="5.7109375" style="1" customWidth="1"/>
    <col min="5667" max="5667" width="6.28515625" style="1" customWidth="1"/>
    <col min="5668" max="5668" width="6.42578125" style="1" customWidth="1"/>
    <col min="5669" max="5669" width="5.7109375" style="1" customWidth="1"/>
    <col min="5670" max="5670" width="7.140625" style="1" customWidth="1"/>
    <col min="5671" max="5671" width="6.7109375" style="1" customWidth="1"/>
    <col min="5672" max="5672" width="4.7109375" style="1" customWidth="1"/>
    <col min="5673" max="5673" width="8.5703125" style="1" customWidth="1"/>
    <col min="5674" max="5674" width="7.7109375" style="1" customWidth="1"/>
    <col min="5675" max="5896" width="12.140625" style="1" customWidth="1"/>
    <col min="5897" max="5897" width="4.7109375" style="1" customWidth="1"/>
    <col min="5898" max="5898" width="9.140625" style="1" customWidth="1"/>
    <col min="5899" max="5899" width="6.42578125" style="1" customWidth="1"/>
    <col min="5900" max="5900" width="9.140625" style="1" customWidth="1"/>
    <col min="5901" max="5901" width="9.7109375" style="1" customWidth="1"/>
    <col min="5902" max="5902" width="9.42578125" style="1" customWidth="1"/>
    <col min="5903" max="5903" width="8.42578125" style="1" customWidth="1"/>
    <col min="5904" max="5904" width="7" style="1" customWidth="1"/>
    <col min="5905" max="5905" width="8.7109375" style="1" customWidth="1"/>
    <col min="5906" max="5906" width="7.140625" style="1" customWidth="1"/>
    <col min="5907" max="5907" width="5.5703125" style="1" customWidth="1"/>
    <col min="5908" max="5908" width="7.140625" style="1" customWidth="1"/>
    <col min="5909" max="5909" width="12.7109375" style="1" customWidth="1"/>
    <col min="5910" max="5911" width="7.140625" style="1" customWidth="1"/>
    <col min="5912" max="5912" width="8.42578125" style="1" customWidth="1"/>
    <col min="5913" max="5914" width="7.140625" style="1" customWidth="1"/>
    <col min="5915" max="5915" width="5.7109375" style="1" customWidth="1"/>
    <col min="5916" max="5919" width="6.42578125" style="1" customWidth="1"/>
    <col min="5920" max="5920" width="7.140625" style="1" customWidth="1"/>
    <col min="5921" max="5921" width="5.85546875" style="1" customWidth="1"/>
    <col min="5922" max="5922" width="5.7109375" style="1" customWidth="1"/>
    <col min="5923" max="5923" width="6.28515625" style="1" customWidth="1"/>
    <col min="5924" max="5924" width="6.42578125" style="1" customWidth="1"/>
    <col min="5925" max="5925" width="5.7109375" style="1" customWidth="1"/>
    <col min="5926" max="5926" width="7.140625" style="1" customWidth="1"/>
    <col min="5927" max="5927" width="6.7109375" style="1" customWidth="1"/>
    <col min="5928" max="5928" width="4.7109375" style="1" customWidth="1"/>
    <col min="5929" max="5929" width="8.5703125" style="1" customWidth="1"/>
    <col min="5930" max="5930" width="7.7109375" style="1" customWidth="1"/>
    <col min="5931" max="6152" width="12.140625" style="1" customWidth="1"/>
    <col min="6153" max="6153" width="4.7109375" style="1" customWidth="1"/>
    <col min="6154" max="6154" width="9.140625" style="1" customWidth="1"/>
    <col min="6155" max="6155" width="6.42578125" style="1" customWidth="1"/>
    <col min="6156" max="6156" width="9.140625" style="1" customWidth="1"/>
    <col min="6157" max="6157" width="9.7109375" style="1" customWidth="1"/>
    <col min="6158" max="6158" width="9.42578125" style="1" customWidth="1"/>
    <col min="6159" max="6159" width="8.42578125" style="1" customWidth="1"/>
    <col min="6160" max="6160" width="7" style="1" customWidth="1"/>
    <col min="6161" max="6161" width="8.7109375" style="1" customWidth="1"/>
    <col min="6162" max="6162" width="7.140625" style="1" customWidth="1"/>
    <col min="6163" max="6163" width="5.5703125" style="1" customWidth="1"/>
    <col min="6164" max="6164" width="7.140625" style="1" customWidth="1"/>
    <col min="6165" max="6165" width="12.7109375" style="1" customWidth="1"/>
    <col min="6166" max="6167" width="7.140625" style="1" customWidth="1"/>
    <col min="6168" max="6168" width="8.42578125" style="1" customWidth="1"/>
    <col min="6169" max="6170" width="7.140625" style="1" customWidth="1"/>
    <col min="6171" max="6171" width="5.7109375" style="1" customWidth="1"/>
    <col min="6172" max="6175" width="6.42578125" style="1" customWidth="1"/>
    <col min="6176" max="6176" width="7.140625" style="1" customWidth="1"/>
    <col min="6177" max="6177" width="5.85546875" style="1" customWidth="1"/>
    <col min="6178" max="6178" width="5.7109375" style="1" customWidth="1"/>
    <col min="6179" max="6179" width="6.28515625" style="1" customWidth="1"/>
    <col min="6180" max="6180" width="6.42578125" style="1" customWidth="1"/>
    <col min="6181" max="6181" width="5.7109375" style="1" customWidth="1"/>
    <col min="6182" max="6182" width="7.140625" style="1" customWidth="1"/>
    <col min="6183" max="6183" width="6.7109375" style="1" customWidth="1"/>
    <col min="6184" max="6184" width="4.7109375" style="1" customWidth="1"/>
    <col min="6185" max="6185" width="8.5703125" style="1" customWidth="1"/>
    <col min="6186" max="6186" width="7.7109375" style="1" customWidth="1"/>
    <col min="6187" max="6408" width="12.140625" style="1" customWidth="1"/>
    <col min="6409" max="6409" width="4.7109375" style="1" customWidth="1"/>
    <col min="6410" max="6410" width="9.140625" style="1" customWidth="1"/>
    <col min="6411" max="6411" width="6.42578125" style="1" customWidth="1"/>
    <col min="6412" max="6412" width="9.140625" style="1" customWidth="1"/>
    <col min="6413" max="6413" width="9.7109375" style="1" customWidth="1"/>
    <col min="6414" max="6414" width="9.42578125" style="1" customWidth="1"/>
    <col min="6415" max="6415" width="8.42578125" style="1" customWidth="1"/>
    <col min="6416" max="6416" width="7" style="1" customWidth="1"/>
    <col min="6417" max="6417" width="8.7109375" style="1" customWidth="1"/>
    <col min="6418" max="6418" width="7.140625" style="1" customWidth="1"/>
    <col min="6419" max="6419" width="5.5703125" style="1" customWidth="1"/>
    <col min="6420" max="6420" width="7.140625" style="1" customWidth="1"/>
    <col min="6421" max="6421" width="12.7109375" style="1" customWidth="1"/>
    <col min="6422" max="6423" width="7.140625" style="1" customWidth="1"/>
    <col min="6424" max="6424" width="8.42578125" style="1" customWidth="1"/>
    <col min="6425" max="6426" width="7.140625" style="1" customWidth="1"/>
    <col min="6427" max="6427" width="5.7109375" style="1" customWidth="1"/>
    <col min="6428" max="6431" width="6.42578125" style="1" customWidth="1"/>
    <col min="6432" max="6432" width="7.140625" style="1" customWidth="1"/>
    <col min="6433" max="6433" width="5.85546875" style="1" customWidth="1"/>
    <col min="6434" max="6434" width="5.7109375" style="1" customWidth="1"/>
    <col min="6435" max="6435" width="6.28515625" style="1" customWidth="1"/>
    <col min="6436" max="6436" width="6.42578125" style="1" customWidth="1"/>
    <col min="6437" max="6437" width="5.7109375" style="1" customWidth="1"/>
    <col min="6438" max="6438" width="7.140625" style="1" customWidth="1"/>
    <col min="6439" max="6439" width="6.7109375" style="1" customWidth="1"/>
    <col min="6440" max="6440" width="4.7109375" style="1" customWidth="1"/>
    <col min="6441" max="6441" width="8.5703125" style="1" customWidth="1"/>
    <col min="6442" max="6442" width="7.7109375" style="1" customWidth="1"/>
    <col min="6443" max="6664" width="12.140625" style="1" customWidth="1"/>
    <col min="6665" max="6665" width="4.7109375" style="1" customWidth="1"/>
    <col min="6666" max="6666" width="9.140625" style="1" customWidth="1"/>
    <col min="6667" max="6667" width="6.42578125" style="1" customWidth="1"/>
    <col min="6668" max="6668" width="9.140625" style="1" customWidth="1"/>
    <col min="6669" max="6669" width="9.7109375" style="1" customWidth="1"/>
    <col min="6670" max="6670" width="9.42578125" style="1" customWidth="1"/>
    <col min="6671" max="6671" width="8.42578125" style="1" customWidth="1"/>
    <col min="6672" max="6672" width="7" style="1" customWidth="1"/>
    <col min="6673" max="6673" width="8.7109375" style="1" customWidth="1"/>
    <col min="6674" max="6674" width="7.140625" style="1" customWidth="1"/>
    <col min="6675" max="6675" width="5.5703125" style="1" customWidth="1"/>
    <col min="6676" max="6676" width="7.140625" style="1" customWidth="1"/>
    <col min="6677" max="6677" width="12.7109375" style="1" customWidth="1"/>
    <col min="6678" max="6679" width="7.140625" style="1" customWidth="1"/>
    <col min="6680" max="6680" width="8.42578125" style="1" customWidth="1"/>
    <col min="6681" max="6682" width="7.140625" style="1" customWidth="1"/>
    <col min="6683" max="6683" width="5.7109375" style="1" customWidth="1"/>
    <col min="6684" max="6687" width="6.42578125" style="1" customWidth="1"/>
    <col min="6688" max="6688" width="7.140625" style="1" customWidth="1"/>
    <col min="6689" max="6689" width="5.85546875" style="1" customWidth="1"/>
    <col min="6690" max="6690" width="5.7109375" style="1" customWidth="1"/>
    <col min="6691" max="6691" width="6.28515625" style="1" customWidth="1"/>
    <col min="6692" max="6692" width="6.42578125" style="1" customWidth="1"/>
    <col min="6693" max="6693" width="5.7109375" style="1" customWidth="1"/>
    <col min="6694" max="6694" width="7.140625" style="1" customWidth="1"/>
    <col min="6695" max="6695" width="6.7109375" style="1" customWidth="1"/>
    <col min="6696" max="6696" width="4.7109375" style="1" customWidth="1"/>
    <col min="6697" max="6697" width="8.5703125" style="1" customWidth="1"/>
    <col min="6698" max="6698" width="7.7109375" style="1" customWidth="1"/>
    <col min="6699" max="6920" width="12.140625" style="1" customWidth="1"/>
    <col min="6921" max="6921" width="4.7109375" style="1" customWidth="1"/>
    <col min="6922" max="6922" width="9.140625" style="1" customWidth="1"/>
    <col min="6923" max="6923" width="6.42578125" style="1" customWidth="1"/>
    <col min="6924" max="6924" width="9.140625" style="1" customWidth="1"/>
    <col min="6925" max="6925" width="9.7109375" style="1" customWidth="1"/>
    <col min="6926" max="6926" width="9.42578125" style="1" customWidth="1"/>
    <col min="6927" max="6927" width="8.42578125" style="1" customWidth="1"/>
    <col min="6928" max="6928" width="7" style="1" customWidth="1"/>
    <col min="6929" max="6929" width="8.7109375" style="1" customWidth="1"/>
    <col min="6930" max="6930" width="7.140625" style="1" customWidth="1"/>
    <col min="6931" max="6931" width="5.5703125" style="1" customWidth="1"/>
    <col min="6932" max="6932" width="7.140625" style="1" customWidth="1"/>
    <col min="6933" max="6933" width="12.7109375" style="1" customWidth="1"/>
    <col min="6934" max="6935" width="7.140625" style="1" customWidth="1"/>
    <col min="6936" max="6936" width="8.42578125" style="1" customWidth="1"/>
    <col min="6937" max="6938" width="7.140625" style="1" customWidth="1"/>
    <col min="6939" max="6939" width="5.7109375" style="1" customWidth="1"/>
    <col min="6940" max="6943" width="6.42578125" style="1" customWidth="1"/>
    <col min="6944" max="6944" width="7.140625" style="1" customWidth="1"/>
    <col min="6945" max="6945" width="5.85546875" style="1" customWidth="1"/>
    <col min="6946" max="6946" width="5.7109375" style="1" customWidth="1"/>
    <col min="6947" max="6947" width="6.28515625" style="1" customWidth="1"/>
    <col min="6948" max="6948" width="6.42578125" style="1" customWidth="1"/>
    <col min="6949" max="6949" width="5.7109375" style="1" customWidth="1"/>
    <col min="6950" max="6950" width="7.140625" style="1" customWidth="1"/>
    <col min="6951" max="6951" width="6.7109375" style="1" customWidth="1"/>
    <col min="6952" max="6952" width="4.7109375" style="1" customWidth="1"/>
    <col min="6953" max="6953" width="8.5703125" style="1" customWidth="1"/>
    <col min="6954" max="6954" width="7.7109375" style="1" customWidth="1"/>
    <col min="6955" max="7176" width="12.140625" style="1" customWidth="1"/>
    <col min="7177" max="7177" width="4.7109375" style="1" customWidth="1"/>
    <col min="7178" max="7178" width="9.140625" style="1" customWidth="1"/>
    <col min="7179" max="7179" width="6.42578125" style="1" customWidth="1"/>
    <col min="7180" max="7180" width="9.140625" style="1" customWidth="1"/>
    <col min="7181" max="7181" width="9.7109375" style="1" customWidth="1"/>
    <col min="7182" max="7182" width="9.42578125" style="1" customWidth="1"/>
    <col min="7183" max="7183" width="8.42578125" style="1" customWidth="1"/>
    <col min="7184" max="7184" width="7" style="1" customWidth="1"/>
    <col min="7185" max="7185" width="8.7109375" style="1" customWidth="1"/>
    <col min="7186" max="7186" width="7.140625" style="1" customWidth="1"/>
    <col min="7187" max="7187" width="5.5703125" style="1" customWidth="1"/>
    <col min="7188" max="7188" width="7.140625" style="1" customWidth="1"/>
    <col min="7189" max="7189" width="12.7109375" style="1" customWidth="1"/>
    <col min="7190" max="7191" width="7.140625" style="1" customWidth="1"/>
    <col min="7192" max="7192" width="8.42578125" style="1" customWidth="1"/>
    <col min="7193" max="7194" width="7.140625" style="1" customWidth="1"/>
    <col min="7195" max="7195" width="5.7109375" style="1" customWidth="1"/>
    <col min="7196" max="7199" width="6.42578125" style="1" customWidth="1"/>
    <col min="7200" max="7200" width="7.140625" style="1" customWidth="1"/>
    <col min="7201" max="7201" width="5.85546875" style="1" customWidth="1"/>
    <col min="7202" max="7202" width="5.7109375" style="1" customWidth="1"/>
    <col min="7203" max="7203" width="6.28515625" style="1" customWidth="1"/>
    <col min="7204" max="7204" width="6.42578125" style="1" customWidth="1"/>
    <col min="7205" max="7205" width="5.7109375" style="1" customWidth="1"/>
    <col min="7206" max="7206" width="7.140625" style="1" customWidth="1"/>
    <col min="7207" max="7207" width="6.7109375" style="1" customWidth="1"/>
    <col min="7208" max="7208" width="4.7109375" style="1" customWidth="1"/>
    <col min="7209" max="7209" width="8.5703125" style="1" customWidth="1"/>
    <col min="7210" max="7210" width="7.7109375" style="1" customWidth="1"/>
    <col min="7211" max="7432" width="12.140625" style="1" customWidth="1"/>
    <col min="7433" max="7433" width="4.7109375" style="1" customWidth="1"/>
    <col min="7434" max="7434" width="9.140625" style="1" customWidth="1"/>
    <col min="7435" max="7435" width="6.42578125" style="1" customWidth="1"/>
    <col min="7436" max="7436" width="9.140625" style="1" customWidth="1"/>
    <col min="7437" max="7437" width="9.7109375" style="1" customWidth="1"/>
    <col min="7438" max="7438" width="9.42578125" style="1" customWidth="1"/>
    <col min="7439" max="7439" width="8.42578125" style="1" customWidth="1"/>
    <col min="7440" max="7440" width="7" style="1" customWidth="1"/>
    <col min="7441" max="7441" width="8.7109375" style="1" customWidth="1"/>
    <col min="7442" max="7442" width="7.140625" style="1" customWidth="1"/>
    <col min="7443" max="7443" width="5.5703125" style="1" customWidth="1"/>
    <col min="7444" max="7444" width="7.140625" style="1" customWidth="1"/>
    <col min="7445" max="7445" width="12.7109375" style="1" customWidth="1"/>
    <col min="7446" max="7447" width="7.140625" style="1" customWidth="1"/>
    <col min="7448" max="7448" width="8.42578125" style="1" customWidth="1"/>
    <col min="7449" max="7450" width="7.140625" style="1" customWidth="1"/>
    <col min="7451" max="7451" width="5.7109375" style="1" customWidth="1"/>
    <col min="7452" max="7455" width="6.42578125" style="1" customWidth="1"/>
    <col min="7456" max="7456" width="7.140625" style="1" customWidth="1"/>
    <col min="7457" max="7457" width="5.85546875" style="1" customWidth="1"/>
    <col min="7458" max="7458" width="5.7109375" style="1" customWidth="1"/>
    <col min="7459" max="7459" width="6.28515625" style="1" customWidth="1"/>
    <col min="7460" max="7460" width="6.42578125" style="1" customWidth="1"/>
    <col min="7461" max="7461" width="5.7109375" style="1" customWidth="1"/>
    <col min="7462" max="7462" width="7.140625" style="1" customWidth="1"/>
    <col min="7463" max="7463" width="6.7109375" style="1" customWidth="1"/>
    <col min="7464" max="7464" width="4.7109375" style="1" customWidth="1"/>
    <col min="7465" max="7465" width="8.5703125" style="1" customWidth="1"/>
    <col min="7466" max="7466" width="7.7109375" style="1" customWidth="1"/>
    <col min="7467" max="7688" width="12.140625" style="1" customWidth="1"/>
    <col min="7689" max="7689" width="4.7109375" style="1" customWidth="1"/>
    <col min="7690" max="7690" width="9.140625" style="1" customWidth="1"/>
    <col min="7691" max="7691" width="6.42578125" style="1" customWidth="1"/>
    <col min="7692" max="7692" width="9.140625" style="1" customWidth="1"/>
    <col min="7693" max="7693" width="9.7109375" style="1" customWidth="1"/>
    <col min="7694" max="7694" width="9.42578125" style="1" customWidth="1"/>
    <col min="7695" max="7695" width="8.42578125" style="1" customWidth="1"/>
    <col min="7696" max="7696" width="7" style="1" customWidth="1"/>
    <col min="7697" max="7697" width="8.7109375" style="1" customWidth="1"/>
    <col min="7698" max="7698" width="7.140625" style="1" customWidth="1"/>
    <col min="7699" max="7699" width="5.5703125" style="1" customWidth="1"/>
    <col min="7700" max="7700" width="7.140625" style="1" customWidth="1"/>
    <col min="7701" max="7701" width="12.7109375" style="1" customWidth="1"/>
    <col min="7702" max="7703" width="7.140625" style="1" customWidth="1"/>
    <col min="7704" max="7704" width="8.42578125" style="1" customWidth="1"/>
    <col min="7705" max="7706" width="7.140625" style="1" customWidth="1"/>
    <col min="7707" max="7707" width="5.7109375" style="1" customWidth="1"/>
    <col min="7708" max="7711" width="6.42578125" style="1" customWidth="1"/>
    <col min="7712" max="7712" width="7.140625" style="1" customWidth="1"/>
    <col min="7713" max="7713" width="5.85546875" style="1" customWidth="1"/>
    <col min="7714" max="7714" width="5.7109375" style="1" customWidth="1"/>
    <col min="7715" max="7715" width="6.28515625" style="1" customWidth="1"/>
    <col min="7716" max="7716" width="6.42578125" style="1" customWidth="1"/>
    <col min="7717" max="7717" width="5.7109375" style="1" customWidth="1"/>
    <col min="7718" max="7718" width="7.140625" style="1" customWidth="1"/>
    <col min="7719" max="7719" width="6.7109375" style="1" customWidth="1"/>
    <col min="7720" max="7720" width="4.7109375" style="1" customWidth="1"/>
    <col min="7721" max="7721" width="8.5703125" style="1" customWidth="1"/>
    <col min="7722" max="7722" width="7.7109375" style="1" customWidth="1"/>
    <col min="7723" max="7944" width="12.140625" style="1" customWidth="1"/>
    <col min="7945" max="7945" width="4.7109375" style="1" customWidth="1"/>
    <col min="7946" max="7946" width="9.140625" style="1" customWidth="1"/>
    <col min="7947" max="7947" width="6.42578125" style="1" customWidth="1"/>
    <col min="7948" max="7948" width="9.140625" style="1" customWidth="1"/>
    <col min="7949" max="7949" width="9.7109375" style="1" customWidth="1"/>
    <col min="7950" max="7950" width="9.42578125" style="1" customWidth="1"/>
    <col min="7951" max="7951" width="8.42578125" style="1" customWidth="1"/>
    <col min="7952" max="7952" width="7" style="1" customWidth="1"/>
    <col min="7953" max="7953" width="8.7109375" style="1" customWidth="1"/>
    <col min="7954" max="7954" width="7.140625" style="1" customWidth="1"/>
    <col min="7955" max="7955" width="5.5703125" style="1" customWidth="1"/>
    <col min="7956" max="7956" width="7.140625" style="1" customWidth="1"/>
    <col min="7957" max="7957" width="12.7109375" style="1" customWidth="1"/>
    <col min="7958" max="7959" width="7.140625" style="1" customWidth="1"/>
    <col min="7960" max="7960" width="8.42578125" style="1" customWidth="1"/>
    <col min="7961" max="7962" width="7.140625" style="1" customWidth="1"/>
    <col min="7963" max="7963" width="5.7109375" style="1" customWidth="1"/>
    <col min="7964" max="7967" width="6.42578125" style="1" customWidth="1"/>
    <col min="7968" max="7968" width="7.140625" style="1" customWidth="1"/>
    <col min="7969" max="7969" width="5.85546875" style="1" customWidth="1"/>
    <col min="7970" max="7970" width="5.7109375" style="1" customWidth="1"/>
    <col min="7971" max="7971" width="6.28515625" style="1" customWidth="1"/>
    <col min="7972" max="7972" width="6.42578125" style="1" customWidth="1"/>
    <col min="7973" max="7973" width="5.7109375" style="1" customWidth="1"/>
    <col min="7974" max="7974" width="7.140625" style="1" customWidth="1"/>
    <col min="7975" max="7975" width="6.7109375" style="1" customWidth="1"/>
    <col min="7976" max="7976" width="4.7109375" style="1" customWidth="1"/>
    <col min="7977" max="7977" width="8.5703125" style="1" customWidth="1"/>
    <col min="7978" max="7978" width="7.7109375" style="1" customWidth="1"/>
    <col min="7979" max="8200" width="12.140625" style="1" customWidth="1"/>
    <col min="8201" max="8201" width="4.7109375" style="1" customWidth="1"/>
    <col min="8202" max="8202" width="9.140625" style="1" customWidth="1"/>
    <col min="8203" max="8203" width="6.42578125" style="1" customWidth="1"/>
    <col min="8204" max="8204" width="9.140625" style="1" customWidth="1"/>
    <col min="8205" max="8205" width="9.7109375" style="1" customWidth="1"/>
    <col min="8206" max="8206" width="9.42578125" style="1" customWidth="1"/>
    <col min="8207" max="8207" width="8.42578125" style="1" customWidth="1"/>
    <col min="8208" max="8208" width="7" style="1" customWidth="1"/>
    <col min="8209" max="8209" width="8.7109375" style="1" customWidth="1"/>
    <col min="8210" max="8210" width="7.140625" style="1" customWidth="1"/>
    <col min="8211" max="8211" width="5.5703125" style="1" customWidth="1"/>
    <col min="8212" max="8212" width="7.140625" style="1" customWidth="1"/>
    <col min="8213" max="8213" width="12.7109375" style="1" customWidth="1"/>
    <col min="8214" max="8215" width="7.140625" style="1" customWidth="1"/>
    <col min="8216" max="8216" width="8.42578125" style="1" customWidth="1"/>
    <col min="8217" max="8218" width="7.140625" style="1" customWidth="1"/>
    <col min="8219" max="8219" width="5.7109375" style="1" customWidth="1"/>
    <col min="8220" max="8223" width="6.42578125" style="1" customWidth="1"/>
    <col min="8224" max="8224" width="7.140625" style="1" customWidth="1"/>
    <col min="8225" max="8225" width="5.85546875" style="1" customWidth="1"/>
    <col min="8226" max="8226" width="5.7109375" style="1" customWidth="1"/>
    <col min="8227" max="8227" width="6.28515625" style="1" customWidth="1"/>
    <col min="8228" max="8228" width="6.42578125" style="1" customWidth="1"/>
    <col min="8229" max="8229" width="5.7109375" style="1" customWidth="1"/>
    <col min="8230" max="8230" width="7.140625" style="1" customWidth="1"/>
    <col min="8231" max="8231" width="6.7109375" style="1" customWidth="1"/>
    <col min="8232" max="8232" width="4.7109375" style="1" customWidth="1"/>
    <col min="8233" max="8233" width="8.5703125" style="1" customWidth="1"/>
    <col min="8234" max="8234" width="7.7109375" style="1" customWidth="1"/>
    <col min="8235" max="8456" width="12.140625" style="1" customWidth="1"/>
    <col min="8457" max="8457" width="4.7109375" style="1" customWidth="1"/>
    <col min="8458" max="8458" width="9.140625" style="1" customWidth="1"/>
    <col min="8459" max="8459" width="6.42578125" style="1" customWidth="1"/>
    <col min="8460" max="8460" width="9.140625" style="1" customWidth="1"/>
    <col min="8461" max="8461" width="9.7109375" style="1" customWidth="1"/>
    <col min="8462" max="8462" width="9.42578125" style="1" customWidth="1"/>
    <col min="8463" max="8463" width="8.42578125" style="1" customWidth="1"/>
    <col min="8464" max="8464" width="7" style="1" customWidth="1"/>
    <col min="8465" max="8465" width="8.7109375" style="1" customWidth="1"/>
    <col min="8466" max="8466" width="7.140625" style="1" customWidth="1"/>
    <col min="8467" max="8467" width="5.5703125" style="1" customWidth="1"/>
    <col min="8468" max="8468" width="7.140625" style="1" customWidth="1"/>
    <col min="8469" max="8469" width="12.7109375" style="1" customWidth="1"/>
    <col min="8470" max="8471" width="7.140625" style="1" customWidth="1"/>
    <col min="8472" max="8472" width="8.42578125" style="1" customWidth="1"/>
    <col min="8473" max="8474" width="7.140625" style="1" customWidth="1"/>
    <col min="8475" max="8475" width="5.7109375" style="1" customWidth="1"/>
    <col min="8476" max="8479" width="6.42578125" style="1" customWidth="1"/>
    <col min="8480" max="8480" width="7.140625" style="1" customWidth="1"/>
    <col min="8481" max="8481" width="5.85546875" style="1" customWidth="1"/>
    <col min="8482" max="8482" width="5.7109375" style="1" customWidth="1"/>
    <col min="8483" max="8483" width="6.28515625" style="1" customWidth="1"/>
    <col min="8484" max="8484" width="6.42578125" style="1" customWidth="1"/>
    <col min="8485" max="8485" width="5.7109375" style="1" customWidth="1"/>
    <col min="8486" max="8486" width="7.140625" style="1" customWidth="1"/>
    <col min="8487" max="8487" width="6.7109375" style="1" customWidth="1"/>
    <col min="8488" max="8488" width="4.7109375" style="1" customWidth="1"/>
    <col min="8489" max="8489" width="8.5703125" style="1" customWidth="1"/>
    <col min="8490" max="8490" width="7.7109375" style="1" customWidth="1"/>
    <col min="8491" max="8712" width="12.140625" style="1" customWidth="1"/>
    <col min="8713" max="8713" width="4.7109375" style="1" customWidth="1"/>
    <col min="8714" max="8714" width="9.140625" style="1" customWidth="1"/>
    <col min="8715" max="8715" width="6.42578125" style="1" customWidth="1"/>
    <col min="8716" max="8716" width="9.140625" style="1" customWidth="1"/>
    <col min="8717" max="8717" width="9.7109375" style="1" customWidth="1"/>
    <col min="8718" max="8718" width="9.42578125" style="1" customWidth="1"/>
    <col min="8719" max="8719" width="8.42578125" style="1" customWidth="1"/>
    <col min="8720" max="8720" width="7" style="1" customWidth="1"/>
    <col min="8721" max="8721" width="8.7109375" style="1" customWidth="1"/>
    <col min="8722" max="8722" width="7.140625" style="1" customWidth="1"/>
    <col min="8723" max="8723" width="5.5703125" style="1" customWidth="1"/>
    <col min="8724" max="8724" width="7.140625" style="1" customWidth="1"/>
    <col min="8725" max="8725" width="12.7109375" style="1" customWidth="1"/>
    <col min="8726" max="8727" width="7.140625" style="1" customWidth="1"/>
    <col min="8728" max="8728" width="8.42578125" style="1" customWidth="1"/>
    <col min="8729" max="8730" width="7.140625" style="1" customWidth="1"/>
    <col min="8731" max="8731" width="5.7109375" style="1" customWidth="1"/>
    <col min="8732" max="8735" width="6.42578125" style="1" customWidth="1"/>
    <col min="8736" max="8736" width="7.140625" style="1" customWidth="1"/>
    <col min="8737" max="8737" width="5.85546875" style="1" customWidth="1"/>
    <col min="8738" max="8738" width="5.7109375" style="1" customWidth="1"/>
    <col min="8739" max="8739" width="6.28515625" style="1" customWidth="1"/>
    <col min="8740" max="8740" width="6.42578125" style="1" customWidth="1"/>
    <col min="8741" max="8741" width="5.7109375" style="1" customWidth="1"/>
    <col min="8742" max="8742" width="7.140625" style="1" customWidth="1"/>
    <col min="8743" max="8743" width="6.7109375" style="1" customWidth="1"/>
    <col min="8744" max="8744" width="4.7109375" style="1" customWidth="1"/>
    <col min="8745" max="8745" width="8.5703125" style="1" customWidth="1"/>
    <col min="8746" max="8746" width="7.7109375" style="1" customWidth="1"/>
    <col min="8747" max="8968" width="12.140625" style="1" customWidth="1"/>
    <col min="8969" max="8969" width="4.7109375" style="1" customWidth="1"/>
    <col min="8970" max="8970" width="9.140625" style="1" customWidth="1"/>
    <col min="8971" max="8971" width="6.42578125" style="1" customWidth="1"/>
    <col min="8972" max="8972" width="9.140625" style="1" customWidth="1"/>
    <col min="8973" max="8973" width="9.7109375" style="1" customWidth="1"/>
    <col min="8974" max="8974" width="9.42578125" style="1" customWidth="1"/>
    <col min="8975" max="8975" width="8.42578125" style="1" customWidth="1"/>
    <col min="8976" max="8976" width="7" style="1" customWidth="1"/>
    <col min="8977" max="8977" width="8.7109375" style="1" customWidth="1"/>
    <col min="8978" max="8978" width="7.140625" style="1" customWidth="1"/>
    <col min="8979" max="8979" width="5.5703125" style="1" customWidth="1"/>
    <col min="8980" max="8980" width="7.140625" style="1" customWidth="1"/>
    <col min="8981" max="8981" width="12.7109375" style="1" customWidth="1"/>
    <col min="8982" max="8983" width="7.140625" style="1" customWidth="1"/>
    <col min="8984" max="8984" width="8.42578125" style="1" customWidth="1"/>
    <col min="8985" max="8986" width="7.140625" style="1" customWidth="1"/>
    <col min="8987" max="8987" width="5.7109375" style="1" customWidth="1"/>
    <col min="8988" max="8991" width="6.42578125" style="1" customWidth="1"/>
    <col min="8992" max="8992" width="7.140625" style="1" customWidth="1"/>
    <col min="8993" max="8993" width="5.85546875" style="1" customWidth="1"/>
    <col min="8994" max="8994" width="5.7109375" style="1" customWidth="1"/>
    <col min="8995" max="8995" width="6.28515625" style="1" customWidth="1"/>
    <col min="8996" max="8996" width="6.42578125" style="1" customWidth="1"/>
    <col min="8997" max="8997" width="5.7109375" style="1" customWidth="1"/>
    <col min="8998" max="8998" width="7.140625" style="1" customWidth="1"/>
    <col min="8999" max="8999" width="6.7109375" style="1" customWidth="1"/>
    <col min="9000" max="9000" width="4.7109375" style="1" customWidth="1"/>
    <col min="9001" max="9001" width="8.5703125" style="1" customWidth="1"/>
    <col min="9002" max="9002" width="7.7109375" style="1" customWidth="1"/>
    <col min="9003" max="9224" width="12.140625" style="1" customWidth="1"/>
    <col min="9225" max="9225" width="4.7109375" style="1" customWidth="1"/>
    <col min="9226" max="9226" width="9.140625" style="1" customWidth="1"/>
    <col min="9227" max="9227" width="6.42578125" style="1" customWidth="1"/>
    <col min="9228" max="9228" width="9.140625" style="1" customWidth="1"/>
    <col min="9229" max="9229" width="9.7109375" style="1" customWidth="1"/>
    <col min="9230" max="9230" width="9.42578125" style="1" customWidth="1"/>
    <col min="9231" max="9231" width="8.42578125" style="1" customWidth="1"/>
    <col min="9232" max="9232" width="7" style="1" customWidth="1"/>
    <col min="9233" max="9233" width="8.7109375" style="1" customWidth="1"/>
    <col min="9234" max="9234" width="7.140625" style="1" customWidth="1"/>
    <col min="9235" max="9235" width="5.5703125" style="1" customWidth="1"/>
    <col min="9236" max="9236" width="7.140625" style="1" customWidth="1"/>
    <col min="9237" max="9237" width="12.7109375" style="1" customWidth="1"/>
    <col min="9238" max="9239" width="7.140625" style="1" customWidth="1"/>
    <col min="9240" max="9240" width="8.42578125" style="1" customWidth="1"/>
    <col min="9241" max="9242" width="7.140625" style="1" customWidth="1"/>
    <col min="9243" max="9243" width="5.7109375" style="1" customWidth="1"/>
    <col min="9244" max="9247" width="6.42578125" style="1" customWidth="1"/>
    <col min="9248" max="9248" width="7.140625" style="1" customWidth="1"/>
    <col min="9249" max="9249" width="5.85546875" style="1" customWidth="1"/>
    <col min="9250" max="9250" width="5.7109375" style="1" customWidth="1"/>
    <col min="9251" max="9251" width="6.28515625" style="1" customWidth="1"/>
    <col min="9252" max="9252" width="6.42578125" style="1" customWidth="1"/>
    <col min="9253" max="9253" width="5.7109375" style="1" customWidth="1"/>
    <col min="9254" max="9254" width="7.140625" style="1" customWidth="1"/>
    <col min="9255" max="9255" width="6.7109375" style="1" customWidth="1"/>
    <col min="9256" max="9256" width="4.7109375" style="1" customWidth="1"/>
    <col min="9257" max="9257" width="8.5703125" style="1" customWidth="1"/>
    <col min="9258" max="9258" width="7.7109375" style="1" customWidth="1"/>
    <col min="9259" max="9480" width="12.140625" style="1" customWidth="1"/>
    <col min="9481" max="9481" width="4.7109375" style="1" customWidth="1"/>
    <col min="9482" max="9482" width="9.140625" style="1" customWidth="1"/>
    <col min="9483" max="9483" width="6.42578125" style="1" customWidth="1"/>
    <col min="9484" max="9484" width="9.140625" style="1" customWidth="1"/>
    <col min="9485" max="9485" width="9.7109375" style="1" customWidth="1"/>
    <col min="9486" max="9486" width="9.42578125" style="1" customWidth="1"/>
    <col min="9487" max="9487" width="8.42578125" style="1" customWidth="1"/>
    <col min="9488" max="9488" width="7" style="1" customWidth="1"/>
    <col min="9489" max="9489" width="8.7109375" style="1" customWidth="1"/>
    <col min="9490" max="9490" width="7.140625" style="1" customWidth="1"/>
    <col min="9491" max="9491" width="5.5703125" style="1" customWidth="1"/>
    <col min="9492" max="9492" width="7.140625" style="1" customWidth="1"/>
    <col min="9493" max="9493" width="12.7109375" style="1" customWidth="1"/>
    <col min="9494" max="9495" width="7.140625" style="1" customWidth="1"/>
    <col min="9496" max="9496" width="8.42578125" style="1" customWidth="1"/>
    <col min="9497" max="9498" width="7.140625" style="1" customWidth="1"/>
    <col min="9499" max="9499" width="5.7109375" style="1" customWidth="1"/>
    <col min="9500" max="9503" width="6.42578125" style="1" customWidth="1"/>
    <col min="9504" max="9504" width="7.140625" style="1" customWidth="1"/>
    <col min="9505" max="9505" width="5.85546875" style="1" customWidth="1"/>
    <col min="9506" max="9506" width="5.7109375" style="1" customWidth="1"/>
    <col min="9507" max="9507" width="6.28515625" style="1" customWidth="1"/>
    <col min="9508" max="9508" width="6.42578125" style="1" customWidth="1"/>
    <col min="9509" max="9509" width="5.7109375" style="1" customWidth="1"/>
    <col min="9510" max="9510" width="7.140625" style="1" customWidth="1"/>
    <col min="9511" max="9511" width="6.7109375" style="1" customWidth="1"/>
    <col min="9512" max="9512" width="4.7109375" style="1" customWidth="1"/>
    <col min="9513" max="9513" width="8.5703125" style="1" customWidth="1"/>
    <col min="9514" max="9514" width="7.7109375" style="1" customWidth="1"/>
    <col min="9515" max="9736" width="12.140625" style="1" customWidth="1"/>
    <col min="9737" max="9737" width="4.7109375" style="1" customWidth="1"/>
    <col min="9738" max="9738" width="9.140625" style="1" customWidth="1"/>
    <col min="9739" max="9739" width="6.42578125" style="1" customWidth="1"/>
    <col min="9740" max="9740" width="9.140625" style="1" customWidth="1"/>
    <col min="9741" max="9741" width="9.7109375" style="1" customWidth="1"/>
    <col min="9742" max="9742" width="9.42578125" style="1" customWidth="1"/>
    <col min="9743" max="9743" width="8.42578125" style="1" customWidth="1"/>
    <col min="9744" max="9744" width="7" style="1" customWidth="1"/>
    <col min="9745" max="9745" width="8.7109375" style="1" customWidth="1"/>
    <col min="9746" max="9746" width="7.140625" style="1" customWidth="1"/>
    <col min="9747" max="9747" width="5.5703125" style="1" customWidth="1"/>
    <col min="9748" max="9748" width="7.140625" style="1" customWidth="1"/>
    <col min="9749" max="9749" width="12.7109375" style="1" customWidth="1"/>
    <col min="9750" max="9751" width="7.140625" style="1" customWidth="1"/>
    <col min="9752" max="9752" width="8.42578125" style="1" customWidth="1"/>
    <col min="9753" max="9754" width="7.140625" style="1" customWidth="1"/>
    <col min="9755" max="9755" width="5.7109375" style="1" customWidth="1"/>
    <col min="9756" max="9759" width="6.42578125" style="1" customWidth="1"/>
    <col min="9760" max="9760" width="7.140625" style="1" customWidth="1"/>
    <col min="9761" max="9761" width="5.85546875" style="1" customWidth="1"/>
    <col min="9762" max="9762" width="5.7109375" style="1" customWidth="1"/>
    <col min="9763" max="9763" width="6.28515625" style="1" customWidth="1"/>
    <col min="9764" max="9764" width="6.42578125" style="1" customWidth="1"/>
    <col min="9765" max="9765" width="5.7109375" style="1" customWidth="1"/>
    <col min="9766" max="9766" width="7.140625" style="1" customWidth="1"/>
    <col min="9767" max="9767" width="6.7109375" style="1" customWidth="1"/>
    <col min="9768" max="9768" width="4.7109375" style="1" customWidth="1"/>
    <col min="9769" max="9769" width="8.5703125" style="1" customWidth="1"/>
    <col min="9770" max="9770" width="7.7109375" style="1" customWidth="1"/>
    <col min="9771" max="9992" width="12.140625" style="1" customWidth="1"/>
    <col min="9993" max="9993" width="4.7109375" style="1" customWidth="1"/>
    <col min="9994" max="9994" width="9.140625" style="1" customWidth="1"/>
    <col min="9995" max="9995" width="6.42578125" style="1" customWidth="1"/>
    <col min="9996" max="9996" width="9.140625" style="1" customWidth="1"/>
    <col min="9997" max="9997" width="9.7109375" style="1" customWidth="1"/>
    <col min="9998" max="9998" width="9.42578125" style="1" customWidth="1"/>
    <col min="9999" max="9999" width="8.42578125" style="1" customWidth="1"/>
    <col min="10000" max="10000" width="7" style="1" customWidth="1"/>
    <col min="10001" max="10001" width="8.7109375" style="1" customWidth="1"/>
    <col min="10002" max="10002" width="7.140625" style="1" customWidth="1"/>
    <col min="10003" max="10003" width="5.5703125" style="1" customWidth="1"/>
    <col min="10004" max="10004" width="7.140625" style="1" customWidth="1"/>
    <col min="10005" max="10005" width="12.7109375" style="1" customWidth="1"/>
    <col min="10006" max="10007" width="7.140625" style="1" customWidth="1"/>
    <col min="10008" max="10008" width="8.42578125" style="1" customWidth="1"/>
    <col min="10009" max="10010" width="7.140625" style="1" customWidth="1"/>
    <col min="10011" max="10011" width="5.7109375" style="1" customWidth="1"/>
    <col min="10012" max="10015" width="6.42578125" style="1" customWidth="1"/>
    <col min="10016" max="10016" width="7.140625" style="1" customWidth="1"/>
    <col min="10017" max="10017" width="5.85546875" style="1" customWidth="1"/>
    <col min="10018" max="10018" width="5.7109375" style="1" customWidth="1"/>
    <col min="10019" max="10019" width="6.28515625" style="1" customWidth="1"/>
    <col min="10020" max="10020" width="6.42578125" style="1" customWidth="1"/>
    <col min="10021" max="10021" width="5.7109375" style="1" customWidth="1"/>
    <col min="10022" max="10022" width="7.140625" style="1" customWidth="1"/>
    <col min="10023" max="10023" width="6.7109375" style="1" customWidth="1"/>
    <col min="10024" max="10024" width="4.7109375" style="1" customWidth="1"/>
    <col min="10025" max="10025" width="8.5703125" style="1" customWidth="1"/>
    <col min="10026" max="10026" width="7.7109375" style="1" customWidth="1"/>
    <col min="10027" max="10248" width="12.140625" style="1" customWidth="1"/>
    <col min="10249" max="10249" width="4.7109375" style="1" customWidth="1"/>
    <col min="10250" max="10250" width="9.140625" style="1" customWidth="1"/>
    <col min="10251" max="10251" width="6.42578125" style="1" customWidth="1"/>
    <col min="10252" max="10252" width="9.140625" style="1" customWidth="1"/>
    <col min="10253" max="10253" width="9.7109375" style="1" customWidth="1"/>
    <col min="10254" max="10254" width="9.42578125" style="1" customWidth="1"/>
    <col min="10255" max="10255" width="8.42578125" style="1" customWidth="1"/>
    <col min="10256" max="10256" width="7" style="1" customWidth="1"/>
    <col min="10257" max="10257" width="8.7109375" style="1" customWidth="1"/>
    <col min="10258" max="10258" width="7.140625" style="1" customWidth="1"/>
    <col min="10259" max="10259" width="5.5703125" style="1" customWidth="1"/>
    <col min="10260" max="10260" width="7.140625" style="1" customWidth="1"/>
    <col min="10261" max="10261" width="12.7109375" style="1" customWidth="1"/>
    <col min="10262" max="10263" width="7.140625" style="1" customWidth="1"/>
    <col min="10264" max="10264" width="8.42578125" style="1" customWidth="1"/>
    <col min="10265" max="10266" width="7.140625" style="1" customWidth="1"/>
    <col min="10267" max="10267" width="5.7109375" style="1" customWidth="1"/>
    <col min="10268" max="10271" width="6.42578125" style="1" customWidth="1"/>
    <col min="10272" max="10272" width="7.140625" style="1" customWidth="1"/>
    <col min="10273" max="10273" width="5.85546875" style="1" customWidth="1"/>
    <col min="10274" max="10274" width="5.7109375" style="1" customWidth="1"/>
    <col min="10275" max="10275" width="6.28515625" style="1" customWidth="1"/>
    <col min="10276" max="10276" width="6.42578125" style="1" customWidth="1"/>
    <col min="10277" max="10277" width="5.7109375" style="1" customWidth="1"/>
    <col min="10278" max="10278" width="7.140625" style="1" customWidth="1"/>
    <col min="10279" max="10279" width="6.7109375" style="1" customWidth="1"/>
    <col min="10280" max="10280" width="4.7109375" style="1" customWidth="1"/>
    <col min="10281" max="10281" width="8.5703125" style="1" customWidth="1"/>
    <col min="10282" max="10282" width="7.7109375" style="1" customWidth="1"/>
    <col min="10283" max="10504" width="12.140625" style="1" customWidth="1"/>
    <col min="10505" max="10505" width="4.7109375" style="1" customWidth="1"/>
    <col min="10506" max="10506" width="9.140625" style="1" customWidth="1"/>
    <col min="10507" max="10507" width="6.42578125" style="1" customWidth="1"/>
    <col min="10508" max="10508" width="9.140625" style="1" customWidth="1"/>
    <col min="10509" max="10509" width="9.7109375" style="1" customWidth="1"/>
    <col min="10510" max="10510" width="9.42578125" style="1" customWidth="1"/>
    <col min="10511" max="10511" width="8.42578125" style="1" customWidth="1"/>
    <col min="10512" max="10512" width="7" style="1" customWidth="1"/>
    <col min="10513" max="10513" width="8.7109375" style="1" customWidth="1"/>
    <col min="10514" max="10514" width="7.140625" style="1" customWidth="1"/>
    <col min="10515" max="10515" width="5.5703125" style="1" customWidth="1"/>
    <col min="10516" max="10516" width="7.140625" style="1" customWidth="1"/>
    <col min="10517" max="10517" width="12.7109375" style="1" customWidth="1"/>
    <col min="10518" max="10519" width="7.140625" style="1" customWidth="1"/>
    <col min="10520" max="10520" width="8.42578125" style="1" customWidth="1"/>
    <col min="10521" max="10522" width="7.140625" style="1" customWidth="1"/>
    <col min="10523" max="10523" width="5.7109375" style="1" customWidth="1"/>
    <col min="10524" max="10527" width="6.42578125" style="1" customWidth="1"/>
    <col min="10528" max="10528" width="7.140625" style="1" customWidth="1"/>
    <col min="10529" max="10529" width="5.85546875" style="1" customWidth="1"/>
    <col min="10530" max="10530" width="5.7109375" style="1" customWidth="1"/>
    <col min="10531" max="10531" width="6.28515625" style="1" customWidth="1"/>
    <col min="10532" max="10532" width="6.42578125" style="1" customWidth="1"/>
    <col min="10533" max="10533" width="5.7109375" style="1" customWidth="1"/>
    <col min="10534" max="10534" width="7.140625" style="1" customWidth="1"/>
    <col min="10535" max="10535" width="6.7109375" style="1" customWidth="1"/>
    <col min="10536" max="10536" width="4.7109375" style="1" customWidth="1"/>
    <col min="10537" max="10537" width="8.5703125" style="1" customWidth="1"/>
    <col min="10538" max="10538" width="7.7109375" style="1" customWidth="1"/>
    <col min="10539" max="10760" width="12.140625" style="1" customWidth="1"/>
    <col min="10761" max="10761" width="4.7109375" style="1" customWidth="1"/>
    <col min="10762" max="10762" width="9.140625" style="1" customWidth="1"/>
    <col min="10763" max="10763" width="6.42578125" style="1" customWidth="1"/>
    <col min="10764" max="10764" width="9.140625" style="1" customWidth="1"/>
    <col min="10765" max="10765" width="9.7109375" style="1" customWidth="1"/>
    <col min="10766" max="10766" width="9.42578125" style="1" customWidth="1"/>
    <col min="10767" max="10767" width="8.42578125" style="1" customWidth="1"/>
    <col min="10768" max="10768" width="7" style="1" customWidth="1"/>
    <col min="10769" max="10769" width="8.7109375" style="1" customWidth="1"/>
    <col min="10770" max="10770" width="7.140625" style="1" customWidth="1"/>
    <col min="10771" max="10771" width="5.5703125" style="1" customWidth="1"/>
    <col min="10772" max="10772" width="7.140625" style="1" customWidth="1"/>
    <col min="10773" max="10773" width="12.7109375" style="1" customWidth="1"/>
    <col min="10774" max="10775" width="7.140625" style="1" customWidth="1"/>
    <col min="10776" max="10776" width="8.42578125" style="1" customWidth="1"/>
    <col min="10777" max="10778" width="7.140625" style="1" customWidth="1"/>
    <col min="10779" max="10779" width="5.7109375" style="1" customWidth="1"/>
    <col min="10780" max="10783" width="6.42578125" style="1" customWidth="1"/>
    <col min="10784" max="10784" width="7.140625" style="1" customWidth="1"/>
    <col min="10785" max="10785" width="5.85546875" style="1" customWidth="1"/>
    <col min="10786" max="10786" width="5.7109375" style="1" customWidth="1"/>
    <col min="10787" max="10787" width="6.28515625" style="1" customWidth="1"/>
    <col min="10788" max="10788" width="6.42578125" style="1" customWidth="1"/>
    <col min="10789" max="10789" width="5.7109375" style="1" customWidth="1"/>
    <col min="10790" max="10790" width="7.140625" style="1" customWidth="1"/>
    <col min="10791" max="10791" width="6.7109375" style="1" customWidth="1"/>
    <col min="10792" max="10792" width="4.7109375" style="1" customWidth="1"/>
    <col min="10793" max="10793" width="8.5703125" style="1" customWidth="1"/>
    <col min="10794" max="10794" width="7.7109375" style="1" customWidth="1"/>
    <col min="10795" max="11016" width="12.140625" style="1" customWidth="1"/>
    <col min="11017" max="11017" width="4.7109375" style="1" customWidth="1"/>
    <col min="11018" max="11018" width="9.140625" style="1" customWidth="1"/>
    <col min="11019" max="11019" width="6.42578125" style="1" customWidth="1"/>
    <col min="11020" max="11020" width="9.140625" style="1" customWidth="1"/>
    <col min="11021" max="11021" width="9.7109375" style="1" customWidth="1"/>
    <col min="11022" max="11022" width="9.42578125" style="1" customWidth="1"/>
    <col min="11023" max="11023" width="8.42578125" style="1" customWidth="1"/>
    <col min="11024" max="11024" width="7" style="1" customWidth="1"/>
    <col min="11025" max="11025" width="8.7109375" style="1" customWidth="1"/>
    <col min="11026" max="11026" width="7.140625" style="1" customWidth="1"/>
    <col min="11027" max="11027" width="5.5703125" style="1" customWidth="1"/>
    <col min="11028" max="11028" width="7.140625" style="1" customWidth="1"/>
    <col min="11029" max="11029" width="12.7109375" style="1" customWidth="1"/>
    <col min="11030" max="11031" width="7.140625" style="1" customWidth="1"/>
    <col min="11032" max="11032" width="8.42578125" style="1" customWidth="1"/>
    <col min="11033" max="11034" width="7.140625" style="1" customWidth="1"/>
    <col min="11035" max="11035" width="5.7109375" style="1" customWidth="1"/>
    <col min="11036" max="11039" width="6.42578125" style="1" customWidth="1"/>
    <col min="11040" max="11040" width="7.140625" style="1" customWidth="1"/>
    <col min="11041" max="11041" width="5.85546875" style="1" customWidth="1"/>
    <col min="11042" max="11042" width="5.7109375" style="1" customWidth="1"/>
    <col min="11043" max="11043" width="6.28515625" style="1" customWidth="1"/>
    <col min="11044" max="11044" width="6.42578125" style="1" customWidth="1"/>
    <col min="11045" max="11045" width="5.7109375" style="1" customWidth="1"/>
    <col min="11046" max="11046" width="7.140625" style="1" customWidth="1"/>
    <col min="11047" max="11047" width="6.7109375" style="1" customWidth="1"/>
    <col min="11048" max="11048" width="4.7109375" style="1" customWidth="1"/>
    <col min="11049" max="11049" width="8.5703125" style="1" customWidth="1"/>
    <col min="11050" max="11050" width="7.7109375" style="1" customWidth="1"/>
    <col min="11051" max="11272" width="12.140625" style="1" customWidth="1"/>
    <col min="11273" max="11273" width="4.7109375" style="1" customWidth="1"/>
    <col min="11274" max="11274" width="9.140625" style="1" customWidth="1"/>
    <col min="11275" max="11275" width="6.42578125" style="1" customWidth="1"/>
    <col min="11276" max="11276" width="9.140625" style="1" customWidth="1"/>
    <col min="11277" max="11277" width="9.7109375" style="1" customWidth="1"/>
    <col min="11278" max="11278" width="9.42578125" style="1" customWidth="1"/>
    <col min="11279" max="11279" width="8.42578125" style="1" customWidth="1"/>
    <col min="11280" max="11280" width="7" style="1" customWidth="1"/>
    <col min="11281" max="11281" width="8.7109375" style="1" customWidth="1"/>
    <col min="11282" max="11282" width="7.140625" style="1" customWidth="1"/>
    <col min="11283" max="11283" width="5.5703125" style="1" customWidth="1"/>
    <col min="11284" max="11284" width="7.140625" style="1" customWidth="1"/>
    <col min="11285" max="11285" width="12.7109375" style="1" customWidth="1"/>
    <col min="11286" max="11287" width="7.140625" style="1" customWidth="1"/>
    <col min="11288" max="11288" width="8.42578125" style="1" customWidth="1"/>
    <col min="11289" max="11290" width="7.140625" style="1" customWidth="1"/>
    <col min="11291" max="11291" width="5.7109375" style="1" customWidth="1"/>
    <col min="11292" max="11295" width="6.42578125" style="1" customWidth="1"/>
    <col min="11296" max="11296" width="7.140625" style="1" customWidth="1"/>
    <col min="11297" max="11297" width="5.85546875" style="1" customWidth="1"/>
    <col min="11298" max="11298" width="5.7109375" style="1" customWidth="1"/>
    <col min="11299" max="11299" width="6.28515625" style="1" customWidth="1"/>
    <col min="11300" max="11300" width="6.42578125" style="1" customWidth="1"/>
    <col min="11301" max="11301" width="5.7109375" style="1" customWidth="1"/>
    <col min="11302" max="11302" width="7.140625" style="1" customWidth="1"/>
    <col min="11303" max="11303" width="6.7109375" style="1" customWidth="1"/>
    <col min="11304" max="11304" width="4.7109375" style="1" customWidth="1"/>
    <col min="11305" max="11305" width="8.5703125" style="1" customWidth="1"/>
    <col min="11306" max="11306" width="7.7109375" style="1" customWidth="1"/>
    <col min="11307" max="11528" width="12.140625" style="1" customWidth="1"/>
    <col min="11529" max="11529" width="4.7109375" style="1" customWidth="1"/>
    <col min="11530" max="11530" width="9.140625" style="1" customWidth="1"/>
    <col min="11531" max="11531" width="6.42578125" style="1" customWidth="1"/>
    <col min="11532" max="11532" width="9.140625" style="1" customWidth="1"/>
    <col min="11533" max="11533" width="9.7109375" style="1" customWidth="1"/>
    <col min="11534" max="11534" width="9.42578125" style="1" customWidth="1"/>
    <col min="11535" max="11535" width="8.42578125" style="1" customWidth="1"/>
    <col min="11536" max="11536" width="7" style="1" customWidth="1"/>
    <col min="11537" max="11537" width="8.7109375" style="1" customWidth="1"/>
    <col min="11538" max="11538" width="7.140625" style="1" customWidth="1"/>
    <col min="11539" max="11539" width="5.5703125" style="1" customWidth="1"/>
    <col min="11540" max="11540" width="7.140625" style="1" customWidth="1"/>
    <col min="11541" max="11541" width="12.7109375" style="1" customWidth="1"/>
    <col min="11542" max="11543" width="7.140625" style="1" customWidth="1"/>
    <col min="11544" max="11544" width="8.42578125" style="1" customWidth="1"/>
    <col min="11545" max="11546" width="7.140625" style="1" customWidth="1"/>
    <col min="11547" max="11547" width="5.7109375" style="1" customWidth="1"/>
    <col min="11548" max="11551" width="6.42578125" style="1" customWidth="1"/>
    <col min="11552" max="11552" width="7.140625" style="1" customWidth="1"/>
    <col min="11553" max="11553" width="5.85546875" style="1" customWidth="1"/>
    <col min="11554" max="11554" width="5.7109375" style="1" customWidth="1"/>
    <col min="11555" max="11555" width="6.28515625" style="1" customWidth="1"/>
    <col min="11556" max="11556" width="6.42578125" style="1" customWidth="1"/>
    <col min="11557" max="11557" width="5.7109375" style="1" customWidth="1"/>
    <col min="11558" max="11558" width="7.140625" style="1" customWidth="1"/>
    <col min="11559" max="11559" width="6.7109375" style="1" customWidth="1"/>
    <col min="11560" max="11560" width="4.7109375" style="1" customWidth="1"/>
    <col min="11561" max="11561" width="8.5703125" style="1" customWidth="1"/>
    <col min="11562" max="11562" width="7.7109375" style="1" customWidth="1"/>
    <col min="11563" max="11784" width="12.140625" style="1" customWidth="1"/>
    <col min="11785" max="11785" width="4.7109375" style="1" customWidth="1"/>
    <col min="11786" max="11786" width="9.140625" style="1" customWidth="1"/>
    <col min="11787" max="11787" width="6.42578125" style="1" customWidth="1"/>
    <col min="11788" max="11788" width="9.140625" style="1" customWidth="1"/>
    <col min="11789" max="11789" width="9.7109375" style="1" customWidth="1"/>
    <col min="11790" max="11790" width="9.42578125" style="1" customWidth="1"/>
    <col min="11791" max="11791" width="8.42578125" style="1" customWidth="1"/>
    <col min="11792" max="11792" width="7" style="1" customWidth="1"/>
    <col min="11793" max="11793" width="8.7109375" style="1" customWidth="1"/>
    <col min="11794" max="11794" width="7.140625" style="1" customWidth="1"/>
    <col min="11795" max="11795" width="5.5703125" style="1" customWidth="1"/>
    <col min="11796" max="11796" width="7.140625" style="1" customWidth="1"/>
    <col min="11797" max="11797" width="12.7109375" style="1" customWidth="1"/>
    <col min="11798" max="11799" width="7.140625" style="1" customWidth="1"/>
    <col min="11800" max="11800" width="8.42578125" style="1" customWidth="1"/>
    <col min="11801" max="11802" width="7.140625" style="1" customWidth="1"/>
    <col min="11803" max="11803" width="5.7109375" style="1" customWidth="1"/>
    <col min="11804" max="11807" width="6.42578125" style="1" customWidth="1"/>
    <col min="11808" max="11808" width="7.140625" style="1" customWidth="1"/>
    <col min="11809" max="11809" width="5.85546875" style="1" customWidth="1"/>
    <col min="11810" max="11810" width="5.7109375" style="1" customWidth="1"/>
    <col min="11811" max="11811" width="6.28515625" style="1" customWidth="1"/>
    <col min="11812" max="11812" width="6.42578125" style="1" customWidth="1"/>
    <col min="11813" max="11813" width="5.7109375" style="1" customWidth="1"/>
    <col min="11814" max="11814" width="7.140625" style="1" customWidth="1"/>
    <col min="11815" max="11815" width="6.7109375" style="1" customWidth="1"/>
    <col min="11816" max="11816" width="4.7109375" style="1" customWidth="1"/>
    <col min="11817" max="11817" width="8.5703125" style="1" customWidth="1"/>
    <col min="11818" max="11818" width="7.7109375" style="1" customWidth="1"/>
    <col min="11819" max="12040" width="12.140625" style="1" customWidth="1"/>
    <col min="12041" max="12041" width="4.7109375" style="1" customWidth="1"/>
    <col min="12042" max="12042" width="9.140625" style="1" customWidth="1"/>
    <col min="12043" max="12043" width="6.42578125" style="1" customWidth="1"/>
    <col min="12044" max="12044" width="9.140625" style="1" customWidth="1"/>
    <col min="12045" max="12045" width="9.7109375" style="1" customWidth="1"/>
    <col min="12046" max="12046" width="9.42578125" style="1" customWidth="1"/>
    <col min="12047" max="12047" width="8.42578125" style="1" customWidth="1"/>
    <col min="12048" max="12048" width="7" style="1" customWidth="1"/>
    <col min="12049" max="12049" width="8.7109375" style="1" customWidth="1"/>
    <col min="12050" max="12050" width="7.140625" style="1" customWidth="1"/>
    <col min="12051" max="12051" width="5.5703125" style="1" customWidth="1"/>
    <col min="12052" max="12052" width="7.140625" style="1" customWidth="1"/>
    <col min="12053" max="12053" width="12.7109375" style="1" customWidth="1"/>
    <col min="12054" max="12055" width="7.140625" style="1" customWidth="1"/>
    <col min="12056" max="12056" width="8.42578125" style="1" customWidth="1"/>
    <col min="12057" max="12058" width="7.140625" style="1" customWidth="1"/>
    <col min="12059" max="12059" width="5.7109375" style="1" customWidth="1"/>
    <col min="12060" max="12063" width="6.42578125" style="1" customWidth="1"/>
    <col min="12064" max="12064" width="7.140625" style="1" customWidth="1"/>
    <col min="12065" max="12065" width="5.85546875" style="1" customWidth="1"/>
    <col min="12066" max="12066" width="5.7109375" style="1" customWidth="1"/>
    <col min="12067" max="12067" width="6.28515625" style="1" customWidth="1"/>
    <col min="12068" max="12068" width="6.42578125" style="1" customWidth="1"/>
    <col min="12069" max="12069" width="5.7109375" style="1" customWidth="1"/>
    <col min="12070" max="12070" width="7.140625" style="1" customWidth="1"/>
    <col min="12071" max="12071" width="6.7109375" style="1" customWidth="1"/>
    <col min="12072" max="12072" width="4.7109375" style="1" customWidth="1"/>
    <col min="12073" max="12073" width="8.5703125" style="1" customWidth="1"/>
    <col min="12074" max="12074" width="7.7109375" style="1" customWidth="1"/>
    <col min="12075" max="12296" width="12.140625" style="1" customWidth="1"/>
    <col min="12297" max="12297" width="4.7109375" style="1" customWidth="1"/>
    <col min="12298" max="12298" width="9.140625" style="1" customWidth="1"/>
    <col min="12299" max="12299" width="6.42578125" style="1" customWidth="1"/>
    <col min="12300" max="12300" width="9.140625" style="1" customWidth="1"/>
    <col min="12301" max="12301" width="9.7109375" style="1" customWidth="1"/>
    <col min="12302" max="12302" width="9.42578125" style="1" customWidth="1"/>
    <col min="12303" max="12303" width="8.42578125" style="1" customWidth="1"/>
    <col min="12304" max="12304" width="7" style="1" customWidth="1"/>
    <col min="12305" max="12305" width="8.7109375" style="1" customWidth="1"/>
    <col min="12306" max="12306" width="7.140625" style="1" customWidth="1"/>
    <col min="12307" max="12307" width="5.5703125" style="1" customWidth="1"/>
    <col min="12308" max="12308" width="7.140625" style="1" customWidth="1"/>
    <col min="12309" max="12309" width="12.7109375" style="1" customWidth="1"/>
    <col min="12310" max="12311" width="7.140625" style="1" customWidth="1"/>
    <col min="12312" max="12312" width="8.42578125" style="1" customWidth="1"/>
    <col min="12313" max="12314" width="7.140625" style="1" customWidth="1"/>
    <col min="12315" max="12315" width="5.7109375" style="1" customWidth="1"/>
    <col min="12316" max="12319" width="6.42578125" style="1" customWidth="1"/>
    <col min="12320" max="12320" width="7.140625" style="1" customWidth="1"/>
    <col min="12321" max="12321" width="5.85546875" style="1" customWidth="1"/>
    <col min="12322" max="12322" width="5.7109375" style="1" customWidth="1"/>
    <col min="12323" max="12323" width="6.28515625" style="1" customWidth="1"/>
    <col min="12324" max="12324" width="6.42578125" style="1" customWidth="1"/>
    <col min="12325" max="12325" width="5.7109375" style="1" customWidth="1"/>
    <col min="12326" max="12326" width="7.140625" style="1" customWidth="1"/>
    <col min="12327" max="12327" width="6.7109375" style="1" customWidth="1"/>
    <col min="12328" max="12328" width="4.7109375" style="1" customWidth="1"/>
    <col min="12329" max="12329" width="8.5703125" style="1" customWidth="1"/>
    <col min="12330" max="12330" width="7.7109375" style="1" customWidth="1"/>
    <col min="12331" max="12552" width="12.140625" style="1" customWidth="1"/>
    <col min="12553" max="12553" width="4.7109375" style="1" customWidth="1"/>
    <col min="12554" max="12554" width="9.140625" style="1" customWidth="1"/>
    <col min="12555" max="12555" width="6.42578125" style="1" customWidth="1"/>
    <col min="12556" max="12556" width="9.140625" style="1" customWidth="1"/>
    <col min="12557" max="12557" width="9.7109375" style="1" customWidth="1"/>
    <col min="12558" max="12558" width="9.42578125" style="1" customWidth="1"/>
    <col min="12559" max="12559" width="8.42578125" style="1" customWidth="1"/>
    <col min="12560" max="12560" width="7" style="1" customWidth="1"/>
    <col min="12561" max="12561" width="8.7109375" style="1" customWidth="1"/>
    <col min="12562" max="12562" width="7.140625" style="1" customWidth="1"/>
    <col min="12563" max="12563" width="5.5703125" style="1" customWidth="1"/>
    <col min="12564" max="12564" width="7.140625" style="1" customWidth="1"/>
    <col min="12565" max="12565" width="12.7109375" style="1" customWidth="1"/>
    <col min="12566" max="12567" width="7.140625" style="1" customWidth="1"/>
    <col min="12568" max="12568" width="8.42578125" style="1" customWidth="1"/>
    <col min="12569" max="12570" width="7.140625" style="1" customWidth="1"/>
    <col min="12571" max="12571" width="5.7109375" style="1" customWidth="1"/>
    <col min="12572" max="12575" width="6.42578125" style="1" customWidth="1"/>
    <col min="12576" max="12576" width="7.140625" style="1" customWidth="1"/>
    <col min="12577" max="12577" width="5.85546875" style="1" customWidth="1"/>
    <col min="12578" max="12578" width="5.7109375" style="1" customWidth="1"/>
    <col min="12579" max="12579" width="6.28515625" style="1" customWidth="1"/>
    <col min="12580" max="12580" width="6.42578125" style="1" customWidth="1"/>
    <col min="12581" max="12581" width="5.7109375" style="1" customWidth="1"/>
    <col min="12582" max="12582" width="7.140625" style="1" customWidth="1"/>
    <col min="12583" max="12583" width="6.7109375" style="1" customWidth="1"/>
    <col min="12584" max="12584" width="4.7109375" style="1" customWidth="1"/>
    <col min="12585" max="12585" width="8.5703125" style="1" customWidth="1"/>
    <col min="12586" max="12586" width="7.7109375" style="1" customWidth="1"/>
    <col min="12587" max="12808" width="12.140625" style="1" customWidth="1"/>
    <col min="12809" max="12809" width="4.7109375" style="1" customWidth="1"/>
    <col min="12810" max="12810" width="9.140625" style="1" customWidth="1"/>
    <col min="12811" max="12811" width="6.42578125" style="1" customWidth="1"/>
    <col min="12812" max="12812" width="9.140625" style="1" customWidth="1"/>
    <col min="12813" max="12813" width="9.7109375" style="1" customWidth="1"/>
    <col min="12814" max="12814" width="9.42578125" style="1" customWidth="1"/>
    <col min="12815" max="12815" width="8.42578125" style="1" customWidth="1"/>
    <col min="12816" max="12816" width="7" style="1" customWidth="1"/>
    <col min="12817" max="12817" width="8.7109375" style="1" customWidth="1"/>
    <col min="12818" max="12818" width="7.140625" style="1" customWidth="1"/>
    <col min="12819" max="12819" width="5.5703125" style="1" customWidth="1"/>
    <col min="12820" max="12820" width="7.140625" style="1" customWidth="1"/>
    <col min="12821" max="12821" width="12.7109375" style="1" customWidth="1"/>
    <col min="12822" max="12823" width="7.140625" style="1" customWidth="1"/>
    <col min="12824" max="12824" width="8.42578125" style="1" customWidth="1"/>
    <col min="12825" max="12826" width="7.140625" style="1" customWidth="1"/>
    <col min="12827" max="12827" width="5.7109375" style="1" customWidth="1"/>
    <col min="12828" max="12831" width="6.42578125" style="1" customWidth="1"/>
    <col min="12832" max="12832" width="7.140625" style="1" customWidth="1"/>
    <col min="12833" max="12833" width="5.85546875" style="1" customWidth="1"/>
    <col min="12834" max="12834" width="5.7109375" style="1" customWidth="1"/>
    <col min="12835" max="12835" width="6.28515625" style="1" customWidth="1"/>
    <col min="12836" max="12836" width="6.42578125" style="1" customWidth="1"/>
    <col min="12837" max="12837" width="5.7109375" style="1" customWidth="1"/>
    <col min="12838" max="12838" width="7.140625" style="1" customWidth="1"/>
    <col min="12839" max="12839" width="6.7109375" style="1" customWidth="1"/>
    <col min="12840" max="12840" width="4.7109375" style="1" customWidth="1"/>
    <col min="12841" max="12841" width="8.5703125" style="1" customWidth="1"/>
    <col min="12842" max="12842" width="7.7109375" style="1" customWidth="1"/>
    <col min="12843" max="13064" width="12.140625" style="1" customWidth="1"/>
    <col min="13065" max="13065" width="4.7109375" style="1" customWidth="1"/>
    <col min="13066" max="13066" width="9.140625" style="1" customWidth="1"/>
    <col min="13067" max="13067" width="6.42578125" style="1" customWidth="1"/>
    <col min="13068" max="13068" width="9.140625" style="1" customWidth="1"/>
    <col min="13069" max="13069" width="9.7109375" style="1" customWidth="1"/>
    <col min="13070" max="13070" width="9.42578125" style="1" customWidth="1"/>
    <col min="13071" max="13071" width="8.42578125" style="1" customWidth="1"/>
    <col min="13072" max="13072" width="7" style="1" customWidth="1"/>
    <col min="13073" max="13073" width="8.7109375" style="1" customWidth="1"/>
    <col min="13074" max="13074" width="7.140625" style="1" customWidth="1"/>
    <col min="13075" max="13075" width="5.5703125" style="1" customWidth="1"/>
    <col min="13076" max="13076" width="7.140625" style="1" customWidth="1"/>
    <col min="13077" max="13077" width="12.7109375" style="1" customWidth="1"/>
    <col min="13078" max="13079" width="7.140625" style="1" customWidth="1"/>
    <col min="13080" max="13080" width="8.42578125" style="1" customWidth="1"/>
    <col min="13081" max="13082" width="7.140625" style="1" customWidth="1"/>
    <col min="13083" max="13083" width="5.7109375" style="1" customWidth="1"/>
    <col min="13084" max="13087" width="6.42578125" style="1" customWidth="1"/>
    <col min="13088" max="13088" width="7.140625" style="1" customWidth="1"/>
    <col min="13089" max="13089" width="5.85546875" style="1" customWidth="1"/>
    <col min="13090" max="13090" width="5.7109375" style="1" customWidth="1"/>
    <col min="13091" max="13091" width="6.28515625" style="1" customWidth="1"/>
    <col min="13092" max="13092" width="6.42578125" style="1" customWidth="1"/>
    <col min="13093" max="13093" width="5.7109375" style="1" customWidth="1"/>
    <col min="13094" max="13094" width="7.140625" style="1" customWidth="1"/>
    <col min="13095" max="13095" width="6.7109375" style="1" customWidth="1"/>
    <col min="13096" max="13096" width="4.7109375" style="1" customWidth="1"/>
    <col min="13097" max="13097" width="8.5703125" style="1" customWidth="1"/>
    <col min="13098" max="13098" width="7.7109375" style="1" customWidth="1"/>
    <col min="13099" max="13320" width="12.140625" style="1" customWidth="1"/>
    <col min="13321" max="13321" width="4.7109375" style="1" customWidth="1"/>
    <col min="13322" max="13322" width="9.140625" style="1" customWidth="1"/>
    <col min="13323" max="13323" width="6.42578125" style="1" customWidth="1"/>
    <col min="13324" max="13324" width="9.140625" style="1" customWidth="1"/>
    <col min="13325" max="13325" width="9.7109375" style="1" customWidth="1"/>
    <col min="13326" max="13326" width="9.42578125" style="1" customWidth="1"/>
    <col min="13327" max="13327" width="8.42578125" style="1" customWidth="1"/>
    <col min="13328" max="13328" width="7" style="1" customWidth="1"/>
    <col min="13329" max="13329" width="8.7109375" style="1" customWidth="1"/>
    <col min="13330" max="13330" width="7.140625" style="1" customWidth="1"/>
    <col min="13331" max="13331" width="5.5703125" style="1" customWidth="1"/>
    <col min="13332" max="13332" width="7.140625" style="1" customWidth="1"/>
    <col min="13333" max="13333" width="12.7109375" style="1" customWidth="1"/>
    <col min="13334" max="13335" width="7.140625" style="1" customWidth="1"/>
    <col min="13336" max="13336" width="8.42578125" style="1" customWidth="1"/>
    <col min="13337" max="13338" width="7.140625" style="1" customWidth="1"/>
    <col min="13339" max="13339" width="5.7109375" style="1" customWidth="1"/>
    <col min="13340" max="13343" width="6.42578125" style="1" customWidth="1"/>
    <col min="13344" max="13344" width="7.140625" style="1" customWidth="1"/>
    <col min="13345" max="13345" width="5.85546875" style="1" customWidth="1"/>
    <col min="13346" max="13346" width="5.7109375" style="1" customWidth="1"/>
    <col min="13347" max="13347" width="6.28515625" style="1" customWidth="1"/>
    <col min="13348" max="13348" width="6.42578125" style="1" customWidth="1"/>
    <col min="13349" max="13349" width="5.7109375" style="1" customWidth="1"/>
    <col min="13350" max="13350" width="7.140625" style="1" customWidth="1"/>
    <col min="13351" max="13351" width="6.7109375" style="1" customWidth="1"/>
    <col min="13352" max="13352" width="4.7109375" style="1" customWidth="1"/>
    <col min="13353" max="13353" width="8.5703125" style="1" customWidth="1"/>
    <col min="13354" max="13354" width="7.7109375" style="1" customWidth="1"/>
    <col min="13355" max="13576" width="12.140625" style="1" customWidth="1"/>
    <col min="13577" max="13577" width="4.7109375" style="1" customWidth="1"/>
    <col min="13578" max="13578" width="9.140625" style="1" customWidth="1"/>
    <col min="13579" max="13579" width="6.42578125" style="1" customWidth="1"/>
    <col min="13580" max="13580" width="9.140625" style="1" customWidth="1"/>
    <col min="13581" max="13581" width="9.7109375" style="1" customWidth="1"/>
    <col min="13582" max="13582" width="9.42578125" style="1" customWidth="1"/>
    <col min="13583" max="13583" width="8.42578125" style="1" customWidth="1"/>
    <col min="13584" max="13584" width="7" style="1" customWidth="1"/>
    <col min="13585" max="13585" width="8.7109375" style="1" customWidth="1"/>
    <col min="13586" max="13586" width="7.140625" style="1" customWidth="1"/>
    <col min="13587" max="13587" width="5.5703125" style="1" customWidth="1"/>
    <col min="13588" max="13588" width="7.140625" style="1" customWidth="1"/>
    <col min="13589" max="13589" width="12.7109375" style="1" customWidth="1"/>
    <col min="13590" max="13591" width="7.140625" style="1" customWidth="1"/>
    <col min="13592" max="13592" width="8.42578125" style="1" customWidth="1"/>
    <col min="13593" max="13594" width="7.140625" style="1" customWidth="1"/>
    <col min="13595" max="13595" width="5.7109375" style="1" customWidth="1"/>
    <col min="13596" max="13599" width="6.42578125" style="1" customWidth="1"/>
    <col min="13600" max="13600" width="7.140625" style="1" customWidth="1"/>
    <col min="13601" max="13601" width="5.85546875" style="1" customWidth="1"/>
    <col min="13602" max="13602" width="5.7109375" style="1" customWidth="1"/>
    <col min="13603" max="13603" width="6.28515625" style="1" customWidth="1"/>
    <col min="13604" max="13604" width="6.42578125" style="1" customWidth="1"/>
    <col min="13605" max="13605" width="5.7109375" style="1" customWidth="1"/>
    <col min="13606" max="13606" width="7.140625" style="1" customWidth="1"/>
    <col min="13607" max="13607" width="6.7109375" style="1" customWidth="1"/>
    <col min="13608" max="13608" width="4.7109375" style="1" customWidth="1"/>
    <col min="13609" max="13609" width="8.5703125" style="1" customWidth="1"/>
    <col min="13610" max="13610" width="7.7109375" style="1" customWidth="1"/>
    <col min="13611" max="13832" width="12.140625" style="1" customWidth="1"/>
    <col min="13833" max="13833" width="4.7109375" style="1" customWidth="1"/>
    <col min="13834" max="13834" width="9.140625" style="1" customWidth="1"/>
    <col min="13835" max="13835" width="6.42578125" style="1" customWidth="1"/>
    <col min="13836" max="13836" width="9.140625" style="1" customWidth="1"/>
    <col min="13837" max="13837" width="9.7109375" style="1" customWidth="1"/>
    <col min="13838" max="13838" width="9.42578125" style="1" customWidth="1"/>
    <col min="13839" max="13839" width="8.42578125" style="1" customWidth="1"/>
    <col min="13840" max="13840" width="7" style="1" customWidth="1"/>
    <col min="13841" max="13841" width="8.7109375" style="1" customWidth="1"/>
    <col min="13842" max="13842" width="7.140625" style="1" customWidth="1"/>
    <col min="13843" max="13843" width="5.5703125" style="1" customWidth="1"/>
    <col min="13844" max="13844" width="7.140625" style="1" customWidth="1"/>
    <col min="13845" max="13845" width="12.7109375" style="1" customWidth="1"/>
    <col min="13846" max="13847" width="7.140625" style="1" customWidth="1"/>
    <col min="13848" max="13848" width="8.42578125" style="1" customWidth="1"/>
    <col min="13849" max="13850" width="7.140625" style="1" customWidth="1"/>
    <col min="13851" max="13851" width="5.7109375" style="1" customWidth="1"/>
    <col min="13852" max="13855" width="6.42578125" style="1" customWidth="1"/>
    <col min="13856" max="13856" width="7.140625" style="1" customWidth="1"/>
    <col min="13857" max="13857" width="5.85546875" style="1" customWidth="1"/>
    <col min="13858" max="13858" width="5.7109375" style="1" customWidth="1"/>
    <col min="13859" max="13859" width="6.28515625" style="1" customWidth="1"/>
    <col min="13860" max="13860" width="6.42578125" style="1" customWidth="1"/>
    <col min="13861" max="13861" width="5.7109375" style="1" customWidth="1"/>
    <col min="13862" max="13862" width="7.140625" style="1" customWidth="1"/>
    <col min="13863" max="13863" width="6.7109375" style="1" customWidth="1"/>
    <col min="13864" max="13864" width="4.7109375" style="1" customWidth="1"/>
    <col min="13865" max="13865" width="8.5703125" style="1" customWidth="1"/>
    <col min="13866" max="13866" width="7.7109375" style="1" customWidth="1"/>
    <col min="13867" max="14088" width="12.140625" style="1" customWidth="1"/>
    <col min="14089" max="14089" width="4.7109375" style="1" customWidth="1"/>
    <col min="14090" max="14090" width="9.140625" style="1" customWidth="1"/>
    <col min="14091" max="14091" width="6.42578125" style="1" customWidth="1"/>
    <col min="14092" max="14092" width="9.140625" style="1" customWidth="1"/>
    <col min="14093" max="14093" width="9.7109375" style="1" customWidth="1"/>
    <col min="14094" max="14094" width="9.42578125" style="1" customWidth="1"/>
    <col min="14095" max="14095" width="8.42578125" style="1" customWidth="1"/>
    <col min="14096" max="14096" width="7" style="1" customWidth="1"/>
    <col min="14097" max="14097" width="8.7109375" style="1" customWidth="1"/>
    <col min="14098" max="14098" width="7.140625" style="1" customWidth="1"/>
    <col min="14099" max="14099" width="5.5703125" style="1" customWidth="1"/>
    <col min="14100" max="14100" width="7.140625" style="1" customWidth="1"/>
    <col min="14101" max="14101" width="12.7109375" style="1" customWidth="1"/>
    <col min="14102" max="14103" width="7.140625" style="1" customWidth="1"/>
    <col min="14104" max="14104" width="8.42578125" style="1" customWidth="1"/>
    <col min="14105" max="14106" width="7.140625" style="1" customWidth="1"/>
    <col min="14107" max="14107" width="5.7109375" style="1" customWidth="1"/>
    <col min="14108" max="14111" width="6.42578125" style="1" customWidth="1"/>
    <col min="14112" max="14112" width="7.140625" style="1" customWidth="1"/>
    <col min="14113" max="14113" width="5.85546875" style="1" customWidth="1"/>
    <col min="14114" max="14114" width="5.7109375" style="1" customWidth="1"/>
    <col min="14115" max="14115" width="6.28515625" style="1" customWidth="1"/>
    <col min="14116" max="14116" width="6.42578125" style="1" customWidth="1"/>
    <col min="14117" max="14117" width="5.7109375" style="1" customWidth="1"/>
    <col min="14118" max="14118" width="7.140625" style="1" customWidth="1"/>
    <col min="14119" max="14119" width="6.7109375" style="1" customWidth="1"/>
    <col min="14120" max="14120" width="4.7109375" style="1" customWidth="1"/>
    <col min="14121" max="14121" width="8.5703125" style="1" customWidth="1"/>
    <col min="14122" max="14122" width="7.7109375" style="1" customWidth="1"/>
    <col min="14123" max="14344" width="12.140625" style="1" customWidth="1"/>
    <col min="14345" max="14345" width="4.7109375" style="1" customWidth="1"/>
    <col min="14346" max="14346" width="9.140625" style="1" customWidth="1"/>
    <col min="14347" max="14347" width="6.42578125" style="1" customWidth="1"/>
    <col min="14348" max="14348" width="9.140625" style="1" customWidth="1"/>
    <col min="14349" max="14349" width="9.7109375" style="1" customWidth="1"/>
    <col min="14350" max="14350" width="9.42578125" style="1" customWidth="1"/>
    <col min="14351" max="14351" width="8.42578125" style="1" customWidth="1"/>
    <col min="14352" max="14352" width="7" style="1" customWidth="1"/>
    <col min="14353" max="14353" width="8.7109375" style="1" customWidth="1"/>
    <col min="14354" max="14354" width="7.140625" style="1" customWidth="1"/>
    <col min="14355" max="14355" width="5.5703125" style="1" customWidth="1"/>
    <col min="14356" max="14356" width="7.140625" style="1" customWidth="1"/>
    <col min="14357" max="14357" width="12.7109375" style="1" customWidth="1"/>
    <col min="14358" max="14359" width="7.140625" style="1" customWidth="1"/>
    <col min="14360" max="14360" width="8.42578125" style="1" customWidth="1"/>
    <col min="14361" max="14362" width="7.140625" style="1" customWidth="1"/>
    <col min="14363" max="14363" width="5.7109375" style="1" customWidth="1"/>
    <col min="14364" max="14367" width="6.42578125" style="1" customWidth="1"/>
    <col min="14368" max="14368" width="7.140625" style="1" customWidth="1"/>
    <col min="14369" max="14369" width="5.85546875" style="1" customWidth="1"/>
    <col min="14370" max="14370" width="5.7109375" style="1" customWidth="1"/>
    <col min="14371" max="14371" width="6.28515625" style="1" customWidth="1"/>
    <col min="14372" max="14372" width="6.42578125" style="1" customWidth="1"/>
    <col min="14373" max="14373" width="5.7109375" style="1" customWidth="1"/>
    <col min="14374" max="14374" width="7.140625" style="1" customWidth="1"/>
    <col min="14375" max="14375" width="6.7109375" style="1" customWidth="1"/>
    <col min="14376" max="14376" width="4.7109375" style="1" customWidth="1"/>
    <col min="14377" max="14377" width="8.5703125" style="1" customWidth="1"/>
    <col min="14378" max="14378" width="7.7109375" style="1" customWidth="1"/>
    <col min="14379" max="14600" width="12.140625" style="1" customWidth="1"/>
    <col min="14601" max="14601" width="4.7109375" style="1" customWidth="1"/>
    <col min="14602" max="14602" width="9.140625" style="1" customWidth="1"/>
    <col min="14603" max="14603" width="6.42578125" style="1" customWidth="1"/>
    <col min="14604" max="14604" width="9.140625" style="1" customWidth="1"/>
    <col min="14605" max="14605" width="9.7109375" style="1" customWidth="1"/>
    <col min="14606" max="14606" width="9.42578125" style="1" customWidth="1"/>
    <col min="14607" max="14607" width="8.42578125" style="1" customWidth="1"/>
    <col min="14608" max="14608" width="7" style="1" customWidth="1"/>
    <col min="14609" max="14609" width="8.7109375" style="1" customWidth="1"/>
    <col min="14610" max="14610" width="7.140625" style="1" customWidth="1"/>
    <col min="14611" max="14611" width="5.5703125" style="1" customWidth="1"/>
    <col min="14612" max="14612" width="7.140625" style="1" customWidth="1"/>
    <col min="14613" max="14613" width="12.7109375" style="1" customWidth="1"/>
    <col min="14614" max="14615" width="7.140625" style="1" customWidth="1"/>
    <col min="14616" max="14616" width="8.42578125" style="1" customWidth="1"/>
    <col min="14617" max="14618" width="7.140625" style="1" customWidth="1"/>
    <col min="14619" max="14619" width="5.7109375" style="1" customWidth="1"/>
    <col min="14620" max="14623" width="6.42578125" style="1" customWidth="1"/>
    <col min="14624" max="14624" width="7.140625" style="1" customWidth="1"/>
    <col min="14625" max="14625" width="5.85546875" style="1" customWidth="1"/>
    <col min="14626" max="14626" width="5.7109375" style="1" customWidth="1"/>
    <col min="14627" max="14627" width="6.28515625" style="1" customWidth="1"/>
    <col min="14628" max="14628" width="6.42578125" style="1" customWidth="1"/>
    <col min="14629" max="14629" width="5.7109375" style="1" customWidth="1"/>
    <col min="14630" max="14630" width="7.140625" style="1" customWidth="1"/>
    <col min="14631" max="14631" width="6.7109375" style="1" customWidth="1"/>
    <col min="14632" max="14632" width="4.7109375" style="1" customWidth="1"/>
    <col min="14633" max="14633" width="8.5703125" style="1" customWidth="1"/>
    <col min="14634" max="14634" width="7.7109375" style="1" customWidth="1"/>
    <col min="14635" max="14856" width="12.140625" style="1" customWidth="1"/>
    <col min="14857" max="14857" width="4.7109375" style="1" customWidth="1"/>
    <col min="14858" max="14858" width="9.140625" style="1" customWidth="1"/>
    <col min="14859" max="14859" width="6.42578125" style="1" customWidth="1"/>
    <col min="14860" max="14860" width="9.140625" style="1" customWidth="1"/>
    <col min="14861" max="14861" width="9.7109375" style="1" customWidth="1"/>
    <col min="14862" max="14862" width="9.42578125" style="1" customWidth="1"/>
    <col min="14863" max="14863" width="8.42578125" style="1" customWidth="1"/>
    <col min="14864" max="14864" width="7" style="1" customWidth="1"/>
    <col min="14865" max="14865" width="8.7109375" style="1" customWidth="1"/>
    <col min="14866" max="14866" width="7.140625" style="1" customWidth="1"/>
    <col min="14867" max="14867" width="5.5703125" style="1" customWidth="1"/>
    <col min="14868" max="14868" width="7.140625" style="1" customWidth="1"/>
    <col min="14869" max="14869" width="12.7109375" style="1" customWidth="1"/>
    <col min="14870" max="14871" width="7.140625" style="1" customWidth="1"/>
    <col min="14872" max="14872" width="8.42578125" style="1" customWidth="1"/>
    <col min="14873" max="14874" width="7.140625" style="1" customWidth="1"/>
    <col min="14875" max="14875" width="5.7109375" style="1" customWidth="1"/>
    <col min="14876" max="14879" width="6.42578125" style="1" customWidth="1"/>
    <col min="14880" max="14880" width="7.140625" style="1" customWidth="1"/>
    <col min="14881" max="14881" width="5.85546875" style="1" customWidth="1"/>
    <col min="14882" max="14882" width="5.7109375" style="1" customWidth="1"/>
    <col min="14883" max="14883" width="6.28515625" style="1" customWidth="1"/>
    <col min="14884" max="14884" width="6.42578125" style="1" customWidth="1"/>
    <col min="14885" max="14885" width="5.7109375" style="1" customWidth="1"/>
    <col min="14886" max="14886" width="7.140625" style="1" customWidth="1"/>
    <col min="14887" max="14887" width="6.7109375" style="1" customWidth="1"/>
    <col min="14888" max="14888" width="4.7109375" style="1" customWidth="1"/>
    <col min="14889" max="14889" width="8.5703125" style="1" customWidth="1"/>
    <col min="14890" max="14890" width="7.7109375" style="1" customWidth="1"/>
    <col min="14891" max="15112" width="12.140625" style="1" customWidth="1"/>
    <col min="15113" max="15113" width="4.7109375" style="1" customWidth="1"/>
    <col min="15114" max="15114" width="9.140625" style="1" customWidth="1"/>
    <col min="15115" max="15115" width="6.42578125" style="1" customWidth="1"/>
    <col min="15116" max="15116" width="9.140625" style="1" customWidth="1"/>
    <col min="15117" max="15117" width="9.7109375" style="1" customWidth="1"/>
    <col min="15118" max="15118" width="9.42578125" style="1" customWidth="1"/>
    <col min="15119" max="15119" width="8.42578125" style="1" customWidth="1"/>
    <col min="15120" max="15120" width="7" style="1" customWidth="1"/>
    <col min="15121" max="15121" width="8.7109375" style="1" customWidth="1"/>
    <col min="15122" max="15122" width="7.140625" style="1" customWidth="1"/>
    <col min="15123" max="15123" width="5.5703125" style="1" customWidth="1"/>
    <col min="15124" max="15124" width="7.140625" style="1" customWidth="1"/>
    <col min="15125" max="15125" width="12.7109375" style="1" customWidth="1"/>
    <col min="15126" max="15127" width="7.140625" style="1" customWidth="1"/>
    <col min="15128" max="15128" width="8.42578125" style="1" customWidth="1"/>
    <col min="15129" max="15130" width="7.140625" style="1" customWidth="1"/>
    <col min="15131" max="15131" width="5.7109375" style="1" customWidth="1"/>
    <col min="15132" max="15135" width="6.42578125" style="1" customWidth="1"/>
    <col min="15136" max="15136" width="7.140625" style="1" customWidth="1"/>
    <col min="15137" max="15137" width="5.85546875" style="1" customWidth="1"/>
    <col min="15138" max="15138" width="5.7109375" style="1" customWidth="1"/>
    <col min="15139" max="15139" width="6.28515625" style="1" customWidth="1"/>
    <col min="15140" max="15140" width="6.42578125" style="1" customWidth="1"/>
    <col min="15141" max="15141" width="5.7109375" style="1" customWidth="1"/>
    <col min="15142" max="15142" width="7.140625" style="1" customWidth="1"/>
    <col min="15143" max="15143" width="6.7109375" style="1" customWidth="1"/>
    <col min="15144" max="15144" width="4.7109375" style="1" customWidth="1"/>
    <col min="15145" max="15145" width="8.5703125" style="1" customWidth="1"/>
    <col min="15146" max="15146" width="7.7109375" style="1" customWidth="1"/>
    <col min="15147" max="15368" width="12.140625" style="1" customWidth="1"/>
    <col min="15369" max="15369" width="4.7109375" style="1" customWidth="1"/>
    <col min="15370" max="15370" width="9.140625" style="1" customWidth="1"/>
    <col min="15371" max="15371" width="6.42578125" style="1" customWidth="1"/>
    <col min="15372" max="15372" width="9.140625" style="1" customWidth="1"/>
    <col min="15373" max="15373" width="9.7109375" style="1" customWidth="1"/>
    <col min="15374" max="15374" width="9.42578125" style="1" customWidth="1"/>
    <col min="15375" max="15375" width="8.42578125" style="1" customWidth="1"/>
    <col min="15376" max="15376" width="7" style="1" customWidth="1"/>
    <col min="15377" max="15377" width="8.7109375" style="1" customWidth="1"/>
    <col min="15378" max="15378" width="7.140625" style="1" customWidth="1"/>
    <col min="15379" max="15379" width="5.5703125" style="1" customWidth="1"/>
    <col min="15380" max="15380" width="7.140625" style="1" customWidth="1"/>
    <col min="15381" max="15381" width="12.7109375" style="1" customWidth="1"/>
    <col min="15382" max="15383" width="7.140625" style="1" customWidth="1"/>
    <col min="15384" max="15384" width="8.42578125" style="1" customWidth="1"/>
    <col min="15385" max="15386" width="7.140625" style="1" customWidth="1"/>
    <col min="15387" max="15387" width="5.7109375" style="1" customWidth="1"/>
    <col min="15388" max="15391" width="6.42578125" style="1" customWidth="1"/>
    <col min="15392" max="15392" width="7.140625" style="1" customWidth="1"/>
    <col min="15393" max="15393" width="5.85546875" style="1" customWidth="1"/>
    <col min="15394" max="15394" width="5.7109375" style="1" customWidth="1"/>
    <col min="15395" max="15395" width="6.28515625" style="1" customWidth="1"/>
    <col min="15396" max="15396" width="6.42578125" style="1" customWidth="1"/>
    <col min="15397" max="15397" width="5.7109375" style="1" customWidth="1"/>
    <col min="15398" max="15398" width="7.140625" style="1" customWidth="1"/>
    <col min="15399" max="15399" width="6.7109375" style="1" customWidth="1"/>
    <col min="15400" max="15400" width="4.7109375" style="1" customWidth="1"/>
    <col min="15401" max="15401" width="8.5703125" style="1" customWidth="1"/>
    <col min="15402" max="15402" width="7.7109375" style="1" customWidth="1"/>
    <col min="15403" max="15624" width="12.140625" style="1" customWidth="1"/>
    <col min="15625" max="15625" width="4.7109375" style="1" customWidth="1"/>
    <col min="15626" max="15626" width="9.140625" style="1" customWidth="1"/>
    <col min="15627" max="15627" width="6.42578125" style="1" customWidth="1"/>
    <col min="15628" max="15628" width="9.140625" style="1" customWidth="1"/>
    <col min="15629" max="15629" width="9.7109375" style="1" customWidth="1"/>
    <col min="15630" max="15630" width="9.42578125" style="1" customWidth="1"/>
    <col min="15631" max="15631" width="8.42578125" style="1" customWidth="1"/>
    <col min="15632" max="15632" width="7" style="1" customWidth="1"/>
    <col min="15633" max="15633" width="8.7109375" style="1" customWidth="1"/>
    <col min="15634" max="15634" width="7.140625" style="1" customWidth="1"/>
    <col min="15635" max="15635" width="5.5703125" style="1" customWidth="1"/>
    <col min="15636" max="15636" width="7.140625" style="1" customWidth="1"/>
    <col min="15637" max="15637" width="12.7109375" style="1" customWidth="1"/>
    <col min="15638" max="15639" width="7.140625" style="1" customWidth="1"/>
    <col min="15640" max="15640" width="8.42578125" style="1" customWidth="1"/>
    <col min="15641" max="15642" width="7.140625" style="1" customWidth="1"/>
    <col min="15643" max="15643" width="5.7109375" style="1" customWidth="1"/>
    <col min="15644" max="15647" width="6.42578125" style="1" customWidth="1"/>
    <col min="15648" max="15648" width="7.140625" style="1" customWidth="1"/>
    <col min="15649" max="15649" width="5.85546875" style="1" customWidth="1"/>
    <col min="15650" max="15650" width="5.7109375" style="1" customWidth="1"/>
    <col min="15651" max="15651" width="6.28515625" style="1" customWidth="1"/>
    <col min="15652" max="15652" width="6.42578125" style="1" customWidth="1"/>
    <col min="15653" max="15653" width="5.7109375" style="1" customWidth="1"/>
    <col min="15654" max="15654" width="7.140625" style="1" customWidth="1"/>
    <col min="15655" max="15655" width="6.7109375" style="1" customWidth="1"/>
    <col min="15656" max="15656" width="4.7109375" style="1" customWidth="1"/>
    <col min="15657" max="15657" width="8.5703125" style="1" customWidth="1"/>
    <col min="15658" max="15658" width="7.7109375" style="1" customWidth="1"/>
    <col min="15659" max="15880" width="12.140625" style="1" customWidth="1"/>
    <col min="15881" max="15881" width="4.7109375" style="1" customWidth="1"/>
    <col min="15882" max="15882" width="9.140625" style="1" customWidth="1"/>
    <col min="15883" max="15883" width="6.42578125" style="1" customWidth="1"/>
    <col min="15884" max="15884" width="9.140625" style="1" customWidth="1"/>
    <col min="15885" max="15885" width="9.7109375" style="1" customWidth="1"/>
    <col min="15886" max="15886" width="9.42578125" style="1" customWidth="1"/>
    <col min="15887" max="15887" width="8.42578125" style="1" customWidth="1"/>
    <col min="15888" max="15888" width="7" style="1" customWidth="1"/>
    <col min="15889" max="15889" width="8.7109375" style="1" customWidth="1"/>
    <col min="15890" max="15890" width="7.140625" style="1" customWidth="1"/>
    <col min="15891" max="15891" width="5.5703125" style="1" customWidth="1"/>
    <col min="15892" max="15892" width="7.140625" style="1" customWidth="1"/>
    <col min="15893" max="15893" width="12.7109375" style="1" customWidth="1"/>
    <col min="15894" max="15895" width="7.140625" style="1" customWidth="1"/>
    <col min="15896" max="15896" width="8.42578125" style="1" customWidth="1"/>
    <col min="15897" max="15898" width="7.140625" style="1" customWidth="1"/>
    <col min="15899" max="15899" width="5.7109375" style="1" customWidth="1"/>
    <col min="15900" max="15903" width="6.42578125" style="1" customWidth="1"/>
    <col min="15904" max="15904" width="7.140625" style="1" customWidth="1"/>
    <col min="15905" max="15905" width="5.85546875" style="1" customWidth="1"/>
    <col min="15906" max="15906" width="5.7109375" style="1" customWidth="1"/>
    <col min="15907" max="15907" width="6.28515625" style="1" customWidth="1"/>
    <col min="15908" max="15908" width="6.42578125" style="1" customWidth="1"/>
    <col min="15909" max="15909" width="5.7109375" style="1" customWidth="1"/>
    <col min="15910" max="15910" width="7.140625" style="1" customWidth="1"/>
    <col min="15911" max="15911" width="6.7109375" style="1" customWidth="1"/>
    <col min="15912" max="15912" width="4.7109375" style="1" customWidth="1"/>
    <col min="15913" max="15913" width="8.5703125" style="1" customWidth="1"/>
    <col min="15914" max="15914" width="7.7109375" style="1" customWidth="1"/>
    <col min="15915" max="16136" width="12.140625" style="1" customWidth="1"/>
    <col min="16137" max="16137" width="4.7109375" style="1" customWidth="1"/>
    <col min="16138" max="16138" width="9.140625" style="1" customWidth="1"/>
    <col min="16139" max="16139" width="6.42578125" style="1" customWidth="1"/>
    <col min="16140" max="16140" width="9.140625" style="1" customWidth="1"/>
    <col min="16141" max="16141" width="9.7109375" style="1" customWidth="1"/>
    <col min="16142" max="16142" width="9.42578125" style="1" customWidth="1"/>
    <col min="16143" max="16143" width="8.42578125" style="1" customWidth="1"/>
    <col min="16144" max="16144" width="7" style="1" customWidth="1"/>
    <col min="16145" max="16145" width="8.7109375" style="1" customWidth="1"/>
    <col min="16146" max="16146" width="7.140625" style="1" customWidth="1"/>
    <col min="16147" max="16147" width="5.5703125" style="1" customWidth="1"/>
    <col min="16148" max="16148" width="7.140625" style="1" customWidth="1"/>
    <col min="16149" max="16149" width="12.7109375" style="1" customWidth="1"/>
    <col min="16150" max="16151" width="7.140625" style="1" customWidth="1"/>
    <col min="16152" max="16152" width="8.42578125" style="1" customWidth="1"/>
    <col min="16153" max="16154" width="7.140625" style="1" customWidth="1"/>
    <col min="16155" max="16155" width="5.7109375" style="1" customWidth="1"/>
    <col min="16156" max="16159" width="6.42578125" style="1" customWidth="1"/>
    <col min="16160" max="16160" width="7.140625" style="1" customWidth="1"/>
    <col min="16161" max="16161" width="5.85546875" style="1" customWidth="1"/>
    <col min="16162" max="16162" width="5.7109375" style="1" customWidth="1"/>
    <col min="16163" max="16163" width="6.28515625" style="1" customWidth="1"/>
    <col min="16164" max="16164" width="6.42578125" style="1" customWidth="1"/>
    <col min="16165" max="16165" width="5.7109375" style="1" customWidth="1"/>
    <col min="16166" max="16166" width="7.140625" style="1" customWidth="1"/>
    <col min="16167" max="16167" width="6.7109375" style="1" customWidth="1"/>
    <col min="16168" max="16168" width="4.7109375" style="1" customWidth="1"/>
    <col min="16169" max="16169" width="8.5703125" style="1" customWidth="1"/>
    <col min="16170" max="16170" width="7.7109375" style="1" customWidth="1"/>
    <col min="16171" max="16384" width="12.140625" style="1" customWidth="1"/>
  </cols>
  <sheetData>
    <row r="1" spans="1:46" ht="19.5" customHeight="1" thickBot="1" x14ac:dyDescent="0.3">
      <c r="A1" s="1"/>
      <c r="B1" s="160" t="s">
        <v>210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</row>
    <row r="2" spans="1:46" ht="16.5" customHeight="1" thickBot="1" x14ac:dyDescent="0.3">
      <c r="A2" s="161" t="s">
        <v>0</v>
      </c>
      <c r="B2" s="163" t="s">
        <v>1</v>
      </c>
      <c r="C2" s="165" t="s">
        <v>2</v>
      </c>
      <c r="D2" s="167" t="s">
        <v>3</v>
      </c>
      <c r="E2" s="169" t="s">
        <v>4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  <c r="Z2" s="172" t="s">
        <v>5</v>
      </c>
      <c r="AA2" s="173"/>
      <c r="AB2" s="173"/>
      <c r="AC2" s="173"/>
      <c r="AD2" s="173"/>
      <c r="AE2" s="173"/>
      <c r="AF2" s="173"/>
      <c r="AG2" s="174"/>
      <c r="AH2" s="172" t="s">
        <v>6</v>
      </c>
      <c r="AI2" s="173"/>
      <c r="AJ2" s="173"/>
      <c r="AK2" s="173"/>
      <c r="AL2" s="173"/>
      <c r="AM2" s="174"/>
      <c r="AN2" s="175" t="s">
        <v>7</v>
      </c>
      <c r="AO2" s="177" t="s">
        <v>8</v>
      </c>
      <c r="AP2" s="147" t="s">
        <v>9</v>
      </c>
    </row>
    <row r="3" spans="1:46" ht="54.75" customHeight="1" x14ac:dyDescent="0.25">
      <c r="A3" s="162"/>
      <c r="B3" s="164"/>
      <c r="C3" s="166"/>
      <c r="D3" s="168"/>
      <c r="E3" s="48" t="s">
        <v>10</v>
      </c>
      <c r="F3" s="49" t="s">
        <v>197</v>
      </c>
      <c r="G3" s="79" t="s">
        <v>198</v>
      </c>
      <c r="H3" s="86" t="s">
        <v>199</v>
      </c>
      <c r="I3" s="49" t="s">
        <v>11</v>
      </c>
      <c r="J3" s="49" t="s">
        <v>208</v>
      </c>
      <c r="K3" s="49" t="s">
        <v>209</v>
      </c>
      <c r="L3" s="49" t="s">
        <v>196</v>
      </c>
      <c r="M3" s="31" t="s">
        <v>12</v>
      </c>
      <c r="N3" s="45" t="s">
        <v>13</v>
      </c>
      <c r="O3" s="39" t="s">
        <v>195</v>
      </c>
      <c r="P3" s="42" t="s">
        <v>14</v>
      </c>
      <c r="Q3" s="43" t="s">
        <v>15</v>
      </c>
      <c r="R3" s="43" t="s">
        <v>16</v>
      </c>
      <c r="S3" s="43" t="s">
        <v>17</v>
      </c>
      <c r="T3" s="43" t="s">
        <v>18</v>
      </c>
      <c r="U3" s="43" t="s">
        <v>19</v>
      </c>
      <c r="V3" s="43" t="s">
        <v>20</v>
      </c>
      <c r="W3" s="44" t="s">
        <v>21</v>
      </c>
      <c r="X3" s="46" t="s">
        <v>22</v>
      </c>
      <c r="Y3" s="3" t="s">
        <v>23</v>
      </c>
      <c r="Z3" s="2" t="s">
        <v>24</v>
      </c>
      <c r="AA3" s="47" t="s">
        <v>25</v>
      </c>
      <c r="AB3" s="47" t="s">
        <v>26</v>
      </c>
      <c r="AC3" s="47" t="s">
        <v>27</v>
      </c>
      <c r="AD3" s="47" t="s">
        <v>28</v>
      </c>
      <c r="AE3" s="47" t="s">
        <v>29</v>
      </c>
      <c r="AF3" s="47" t="s">
        <v>30</v>
      </c>
      <c r="AG3" s="3" t="s">
        <v>23</v>
      </c>
      <c r="AH3" s="2" t="s">
        <v>31</v>
      </c>
      <c r="AI3" s="47" t="s">
        <v>32</v>
      </c>
      <c r="AJ3" s="47" t="s">
        <v>33</v>
      </c>
      <c r="AK3" s="47" t="s">
        <v>34</v>
      </c>
      <c r="AL3" s="47" t="s">
        <v>35</v>
      </c>
      <c r="AM3" s="3" t="s">
        <v>36</v>
      </c>
      <c r="AN3" s="176"/>
      <c r="AO3" s="178"/>
      <c r="AP3" s="148"/>
      <c r="AS3" s="149"/>
      <c r="AT3" s="149"/>
    </row>
    <row r="4" spans="1:46" ht="23.1" customHeight="1" x14ac:dyDescent="0.25">
      <c r="A4" s="4">
        <v>1</v>
      </c>
      <c r="B4" s="5" t="s">
        <v>37</v>
      </c>
      <c r="C4" s="6" t="s">
        <v>38</v>
      </c>
      <c r="D4" s="7">
        <f t="shared" ref="D4:D35" si="0">E4+N4+P4</f>
        <v>40</v>
      </c>
      <c r="E4" s="8">
        <v>33</v>
      </c>
      <c r="F4" s="5">
        <f>ROUNDDOWN(E4*1.65,0)</f>
        <v>54</v>
      </c>
      <c r="G4" s="58">
        <v>55</v>
      </c>
      <c r="H4" s="51"/>
      <c r="I4" s="51"/>
      <c r="J4" s="51">
        <v>1</v>
      </c>
      <c r="K4" s="51"/>
      <c r="L4" s="89">
        <f t="shared" ref="L4:L35" si="1">G4+H4+I4+J4+K4</f>
        <v>56</v>
      </c>
      <c r="M4" s="32">
        <v>60</v>
      </c>
      <c r="N4" s="35"/>
      <c r="O4" s="40"/>
      <c r="P4" s="103">
        <f>Q4+R4+S4+T4+U4</f>
        <v>7</v>
      </c>
      <c r="Q4" s="37">
        <v>2</v>
      </c>
      <c r="R4" s="37">
        <v>2</v>
      </c>
      <c r="S4" s="127">
        <v>3</v>
      </c>
      <c r="T4" s="37"/>
      <c r="U4" s="37"/>
      <c r="V4" s="38" t="s">
        <v>39</v>
      </c>
      <c r="W4" s="129">
        <f>P4*2</f>
        <v>14</v>
      </c>
      <c r="X4" s="53">
        <v>2</v>
      </c>
      <c r="Y4" s="10">
        <f>L4+O4+W4+X4</f>
        <v>72</v>
      </c>
      <c r="Z4" s="15">
        <v>6</v>
      </c>
      <c r="AA4" s="105"/>
      <c r="AB4" s="105">
        <v>6</v>
      </c>
      <c r="AC4" s="105"/>
      <c r="AD4" s="105">
        <v>1</v>
      </c>
      <c r="AE4" s="106">
        <v>1</v>
      </c>
      <c r="AF4" s="106"/>
      <c r="AG4" s="9">
        <f t="shared" ref="AG4:AG71" si="2">Z4+AA4+AB4+AC4+AD4+AE4+AF4</f>
        <v>14</v>
      </c>
      <c r="AH4" s="131">
        <v>1</v>
      </c>
      <c r="AI4" s="131">
        <v>2</v>
      </c>
      <c r="AJ4" s="131">
        <v>1</v>
      </c>
      <c r="AK4" s="131">
        <v>1</v>
      </c>
      <c r="AL4" s="131">
        <v>1</v>
      </c>
      <c r="AM4" s="131">
        <f t="shared" ref="AM4:AM67" si="3">AH4+AI4+AJ4+AK4+AL4</f>
        <v>6</v>
      </c>
      <c r="AN4" s="130">
        <v>1</v>
      </c>
      <c r="AO4" s="130">
        <v>0</v>
      </c>
      <c r="AP4" s="10">
        <f t="shared" ref="AP4:AP71" si="4">SUM(Y4+AG4+AM4+AN4+AO4)</f>
        <v>93</v>
      </c>
    </row>
    <row r="5" spans="1:46" ht="23.1" customHeight="1" x14ac:dyDescent="0.25">
      <c r="A5" s="4">
        <v>2</v>
      </c>
      <c r="B5" s="5" t="s">
        <v>37</v>
      </c>
      <c r="C5" s="6" t="s">
        <v>40</v>
      </c>
      <c r="D5" s="7">
        <f t="shared" si="0"/>
        <v>37</v>
      </c>
      <c r="E5" s="8">
        <v>34</v>
      </c>
      <c r="F5" s="5">
        <f t="shared" ref="F5:F68" si="5">ROUNDDOWN(E5*1.65,0)</f>
        <v>56</v>
      </c>
      <c r="G5" s="58">
        <v>57</v>
      </c>
      <c r="H5" s="51"/>
      <c r="I5" s="51"/>
      <c r="J5" s="51">
        <v>1</v>
      </c>
      <c r="K5" s="51"/>
      <c r="L5" s="89">
        <f t="shared" si="1"/>
        <v>58</v>
      </c>
      <c r="M5" s="32">
        <v>61</v>
      </c>
      <c r="N5" s="35"/>
      <c r="O5" s="40"/>
      <c r="P5" s="103">
        <f t="shared" ref="P5:P68" si="6">Q5+R5+S5+T5+U5</f>
        <v>3</v>
      </c>
      <c r="Q5" s="37"/>
      <c r="R5" s="37"/>
      <c r="S5" s="37">
        <v>3</v>
      </c>
      <c r="T5" s="37"/>
      <c r="U5" s="37"/>
      <c r="V5" s="38" t="s">
        <v>41</v>
      </c>
      <c r="W5" s="104">
        <f t="shared" ref="W5:W68" si="7">P5*2</f>
        <v>6</v>
      </c>
      <c r="X5" s="53">
        <v>2</v>
      </c>
      <c r="Y5" s="10">
        <f t="shared" ref="Y5:Y68" si="8">L5+O5+W5+X5</f>
        <v>66</v>
      </c>
      <c r="Z5" s="15">
        <v>8</v>
      </c>
      <c r="AA5" s="105"/>
      <c r="AB5" s="105"/>
      <c r="AC5" s="105"/>
      <c r="AD5" s="105">
        <v>1</v>
      </c>
      <c r="AE5" s="106">
        <v>2</v>
      </c>
      <c r="AF5" s="106"/>
      <c r="AG5" s="9">
        <f t="shared" si="2"/>
        <v>11</v>
      </c>
      <c r="AH5" s="131">
        <v>1</v>
      </c>
      <c r="AI5" s="131">
        <v>1</v>
      </c>
      <c r="AJ5" s="131"/>
      <c r="AK5" s="131">
        <v>1</v>
      </c>
      <c r="AL5" s="131">
        <v>1</v>
      </c>
      <c r="AM5" s="131">
        <f t="shared" si="3"/>
        <v>4</v>
      </c>
      <c r="AN5" s="130">
        <v>1</v>
      </c>
      <c r="AO5" s="130">
        <v>1</v>
      </c>
      <c r="AP5" s="10">
        <f t="shared" si="4"/>
        <v>83</v>
      </c>
    </row>
    <row r="6" spans="1:46" ht="23.1" customHeight="1" x14ac:dyDescent="0.25">
      <c r="A6" s="4">
        <v>3</v>
      </c>
      <c r="B6" s="5" t="s">
        <v>37</v>
      </c>
      <c r="C6" s="6" t="s">
        <v>42</v>
      </c>
      <c r="D6" s="7">
        <f t="shared" si="0"/>
        <v>16</v>
      </c>
      <c r="E6" s="8">
        <v>15</v>
      </c>
      <c r="F6" s="5">
        <f t="shared" si="5"/>
        <v>24</v>
      </c>
      <c r="G6" s="51">
        <v>24</v>
      </c>
      <c r="H6" s="51"/>
      <c r="I6" s="51"/>
      <c r="J6" s="58">
        <v>1</v>
      </c>
      <c r="K6" s="50"/>
      <c r="L6" s="89">
        <f t="shared" si="1"/>
        <v>25</v>
      </c>
      <c r="M6" s="32">
        <v>28</v>
      </c>
      <c r="N6" s="35"/>
      <c r="O6" s="40"/>
      <c r="P6" s="103">
        <f t="shared" si="6"/>
        <v>1</v>
      </c>
      <c r="Q6" s="37"/>
      <c r="R6" s="37"/>
      <c r="S6" s="37">
        <v>1</v>
      </c>
      <c r="T6" s="37"/>
      <c r="U6" s="37"/>
      <c r="V6" s="38" t="s">
        <v>43</v>
      </c>
      <c r="W6" s="104">
        <f t="shared" si="7"/>
        <v>2</v>
      </c>
      <c r="X6" s="53">
        <v>1</v>
      </c>
      <c r="Y6" s="10">
        <f t="shared" si="8"/>
        <v>28</v>
      </c>
      <c r="Z6" s="15">
        <v>2</v>
      </c>
      <c r="AA6" s="105"/>
      <c r="AB6" s="105"/>
      <c r="AC6" s="105"/>
      <c r="AD6" s="105">
        <v>1</v>
      </c>
      <c r="AE6" s="106"/>
      <c r="AF6" s="106">
        <v>1</v>
      </c>
      <c r="AG6" s="9">
        <f t="shared" si="2"/>
        <v>4</v>
      </c>
      <c r="AH6" s="131">
        <v>1</v>
      </c>
      <c r="AI6" s="131">
        <v>1</v>
      </c>
      <c r="AJ6" s="131"/>
      <c r="AK6" s="131">
        <v>1</v>
      </c>
      <c r="AL6" s="131"/>
      <c r="AM6" s="131">
        <f t="shared" si="3"/>
        <v>3</v>
      </c>
      <c r="AN6" s="130">
        <v>1</v>
      </c>
      <c r="AO6" s="130">
        <v>2</v>
      </c>
      <c r="AP6" s="10">
        <f t="shared" si="4"/>
        <v>38</v>
      </c>
    </row>
    <row r="7" spans="1:46" ht="23.1" customHeight="1" x14ac:dyDescent="0.25">
      <c r="A7" s="4">
        <v>4</v>
      </c>
      <c r="B7" s="5" t="s">
        <v>37</v>
      </c>
      <c r="C7" s="6" t="s">
        <v>44</v>
      </c>
      <c r="D7" s="7">
        <f t="shared" si="0"/>
        <v>6</v>
      </c>
      <c r="E7" s="8">
        <v>6</v>
      </c>
      <c r="F7" s="5">
        <f t="shared" si="5"/>
        <v>9</v>
      </c>
      <c r="G7" s="51">
        <v>9</v>
      </c>
      <c r="H7" s="51"/>
      <c r="I7" s="51">
        <v>1</v>
      </c>
      <c r="J7" s="58">
        <v>1</v>
      </c>
      <c r="K7" s="50"/>
      <c r="L7" s="89">
        <f t="shared" si="1"/>
        <v>11</v>
      </c>
      <c r="M7" s="32">
        <v>12</v>
      </c>
      <c r="N7" s="35"/>
      <c r="O7" s="40"/>
      <c r="P7" s="103">
        <f t="shared" si="6"/>
        <v>0</v>
      </c>
      <c r="Q7" s="37"/>
      <c r="R7" s="37"/>
      <c r="S7" s="37"/>
      <c r="T7" s="37"/>
      <c r="U7" s="37"/>
      <c r="V7" s="38"/>
      <c r="W7" s="104">
        <f t="shared" si="7"/>
        <v>0</v>
      </c>
      <c r="X7" s="53"/>
      <c r="Y7" s="10">
        <f t="shared" si="8"/>
        <v>11</v>
      </c>
      <c r="Z7" s="107"/>
      <c r="AA7" s="105"/>
      <c r="AB7" s="105"/>
      <c r="AC7" s="105"/>
      <c r="AD7" s="105"/>
      <c r="AE7" s="106"/>
      <c r="AF7" s="106"/>
      <c r="AG7" s="9">
        <f t="shared" si="2"/>
        <v>0</v>
      </c>
      <c r="AH7" s="131">
        <v>0</v>
      </c>
      <c r="AI7" s="131">
        <v>1</v>
      </c>
      <c r="AJ7" s="131"/>
      <c r="AK7" s="131"/>
      <c r="AL7" s="131"/>
      <c r="AM7" s="131">
        <f t="shared" si="3"/>
        <v>1</v>
      </c>
      <c r="AN7" s="130">
        <v>1</v>
      </c>
      <c r="AO7" s="130">
        <v>0</v>
      </c>
      <c r="AP7" s="10">
        <f t="shared" si="4"/>
        <v>13</v>
      </c>
    </row>
    <row r="8" spans="1:46" ht="23.1" customHeight="1" x14ac:dyDescent="0.25">
      <c r="A8" s="4">
        <v>5</v>
      </c>
      <c r="B8" s="5" t="s">
        <v>37</v>
      </c>
      <c r="C8" s="6" t="s">
        <v>45</v>
      </c>
      <c r="D8" s="7">
        <f t="shared" si="0"/>
        <v>6</v>
      </c>
      <c r="E8" s="8">
        <v>6</v>
      </c>
      <c r="F8" s="5">
        <f t="shared" si="5"/>
        <v>9</v>
      </c>
      <c r="G8" s="51">
        <v>9</v>
      </c>
      <c r="H8" s="51"/>
      <c r="I8" s="51">
        <v>1</v>
      </c>
      <c r="J8" s="50"/>
      <c r="K8" s="50"/>
      <c r="L8" s="89">
        <f t="shared" si="1"/>
        <v>10</v>
      </c>
      <c r="M8" s="32">
        <v>12</v>
      </c>
      <c r="N8" s="35"/>
      <c r="O8" s="40"/>
      <c r="P8" s="103">
        <f t="shared" si="6"/>
        <v>0</v>
      </c>
      <c r="Q8" s="37"/>
      <c r="R8" s="37"/>
      <c r="S8" s="37"/>
      <c r="T8" s="37"/>
      <c r="U8" s="37"/>
      <c r="V8" s="38"/>
      <c r="W8" s="104">
        <f t="shared" si="7"/>
        <v>0</v>
      </c>
      <c r="X8" s="53"/>
      <c r="Y8" s="10">
        <f t="shared" si="8"/>
        <v>10</v>
      </c>
      <c r="Z8" s="107"/>
      <c r="AA8" s="105"/>
      <c r="AB8" s="105"/>
      <c r="AC8" s="105"/>
      <c r="AD8" s="105"/>
      <c r="AE8" s="106"/>
      <c r="AF8" s="106"/>
      <c r="AG8" s="9">
        <f t="shared" si="2"/>
        <v>0</v>
      </c>
      <c r="AH8" s="131">
        <v>0</v>
      </c>
      <c r="AI8" s="131">
        <v>1</v>
      </c>
      <c r="AJ8" s="131"/>
      <c r="AK8" s="131"/>
      <c r="AL8" s="131"/>
      <c r="AM8" s="131">
        <f t="shared" si="3"/>
        <v>1</v>
      </c>
      <c r="AN8" s="130">
        <v>1</v>
      </c>
      <c r="AO8" s="130">
        <v>1</v>
      </c>
      <c r="AP8" s="10">
        <f t="shared" si="4"/>
        <v>13</v>
      </c>
    </row>
    <row r="9" spans="1:46" ht="23.1" customHeight="1" x14ac:dyDescent="0.25">
      <c r="A9" s="4">
        <v>6</v>
      </c>
      <c r="B9" s="5" t="s">
        <v>37</v>
      </c>
      <c r="C9" s="6" t="s">
        <v>46</v>
      </c>
      <c r="D9" s="7">
        <f t="shared" si="0"/>
        <v>7</v>
      </c>
      <c r="E9" s="8">
        <v>7</v>
      </c>
      <c r="F9" s="5">
        <f t="shared" si="5"/>
        <v>11</v>
      </c>
      <c r="G9" s="51">
        <v>11</v>
      </c>
      <c r="H9" s="50">
        <v>1</v>
      </c>
      <c r="I9" s="51">
        <v>1</v>
      </c>
      <c r="J9" s="58">
        <v>1</v>
      </c>
      <c r="K9" s="51"/>
      <c r="L9" s="90">
        <f t="shared" si="1"/>
        <v>14</v>
      </c>
      <c r="M9" s="33">
        <v>14</v>
      </c>
      <c r="N9" s="35"/>
      <c r="O9" s="40"/>
      <c r="P9" s="103">
        <f t="shared" si="6"/>
        <v>0</v>
      </c>
      <c r="Q9" s="37"/>
      <c r="R9" s="37"/>
      <c r="S9" s="37"/>
      <c r="T9" s="37"/>
      <c r="U9" s="37"/>
      <c r="V9" s="38"/>
      <c r="W9" s="104">
        <f t="shared" si="7"/>
        <v>0</v>
      </c>
      <c r="X9" s="53"/>
      <c r="Y9" s="10">
        <f t="shared" si="8"/>
        <v>14</v>
      </c>
      <c r="Z9" s="107"/>
      <c r="AA9" s="105"/>
      <c r="AB9" s="105"/>
      <c r="AC9" s="105"/>
      <c r="AD9" s="105"/>
      <c r="AE9" s="106"/>
      <c r="AF9" s="106"/>
      <c r="AG9" s="9">
        <f t="shared" si="2"/>
        <v>0</v>
      </c>
      <c r="AH9" s="131">
        <v>1</v>
      </c>
      <c r="AI9" s="131">
        <v>1</v>
      </c>
      <c r="AJ9" s="131"/>
      <c r="AK9" s="131"/>
      <c r="AL9" s="131"/>
      <c r="AM9" s="131">
        <f t="shared" si="3"/>
        <v>2</v>
      </c>
      <c r="AN9" s="130">
        <v>1</v>
      </c>
      <c r="AO9" s="130">
        <v>0</v>
      </c>
      <c r="AP9" s="10">
        <f t="shared" si="4"/>
        <v>17</v>
      </c>
    </row>
    <row r="10" spans="1:46" ht="23.1" customHeight="1" x14ac:dyDescent="0.25">
      <c r="A10" s="4">
        <v>7</v>
      </c>
      <c r="B10" s="5" t="s">
        <v>37</v>
      </c>
      <c r="C10" s="6" t="s">
        <v>47</v>
      </c>
      <c r="D10" s="7">
        <f t="shared" si="0"/>
        <v>31</v>
      </c>
      <c r="E10" s="8">
        <v>26</v>
      </c>
      <c r="F10" s="5">
        <f t="shared" si="5"/>
        <v>42</v>
      </c>
      <c r="G10" s="58">
        <v>43</v>
      </c>
      <c r="H10" s="51"/>
      <c r="I10" s="51"/>
      <c r="J10" s="51">
        <v>1</v>
      </c>
      <c r="K10" s="51"/>
      <c r="L10" s="89">
        <f t="shared" si="1"/>
        <v>44</v>
      </c>
      <c r="M10" s="32">
        <v>48</v>
      </c>
      <c r="N10" s="35"/>
      <c r="O10" s="40"/>
      <c r="P10" s="103">
        <f t="shared" si="6"/>
        <v>5</v>
      </c>
      <c r="Q10" s="37">
        <v>4</v>
      </c>
      <c r="R10" s="37"/>
      <c r="S10" s="37">
        <v>1</v>
      </c>
      <c r="T10" s="37"/>
      <c r="U10" s="37"/>
      <c r="V10" s="38" t="s">
        <v>48</v>
      </c>
      <c r="W10" s="104">
        <f t="shared" si="7"/>
        <v>10</v>
      </c>
      <c r="X10" s="53">
        <v>2</v>
      </c>
      <c r="Y10" s="10">
        <f t="shared" si="8"/>
        <v>56</v>
      </c>
      <c r="Z10" s="15">
        <v>4</v>
      </c>
      <c r="AA10" s="105"/>
      <c r="AB10" s="105"/>
      <c r="AC10" s="105">
        <v>2</v>
      </c>
      <c r="AD10" s="105">
        <v>1</v>
      </c>
      <c r="AE10" s="106">
        <v>1</v>
      </c>
      <c r="AF10" s="106"/>
      <c r="AG10" s="9">
        <f t="shared" si="2"/>
        <v>8</v>
      </c>
      <c r="AH10" s="131">
        <v>1</v>
      </c>
      <c r="AI10" s="131">
        <v>1</v>
      </c>
      <c r="AJ10" s="131"/>
      <c r="AK10" s="131">
        <v>1</v>
      </c>
      <c r="AL10" s="131">
        <v>1</v>
      </c>
      <c r="AM10" s="131">
        <f t="shared" si="3"/>
        <v>4</v>
      </c>
      <c r="AN10" s="130">
        <v>1</v>
      </c>
      <c r="AO10" s="130">
        <v>1</v>
      </c>
      <c r="AP10" s="10">
        <f t="shared" si="4"/>
        <v>70</v>
      </c>
    </row>
    <row r="11" spans="1:46" ht="23.1" customHeight="1" x14ac:dyDescent="0.25">
      <c r="A11" s="4">
        <v>8</v>
      </c>
      <c r="B11" s="5" t="s">
        <v>37</v>
      </c>
      <c r="C11" s="128" t="s">
        <v>49</v>
      </c>
      <c r="D11" s="7">
        <f t="shared" si="0"/>
        <v>11</v>
      </c>
      <c r="E11" s="8">
        <v>9</v>
      </c>
      <c r="F11" s="5">
        <f t="shared" si="5"/>
        <v>14</v>
      </c>
      <c r="G11" s="51">
        <v>14</v>
      </c>
      <c r="H11" s="50">
        <v>1</v>
      </c>
      <c r="I11" s="51"/>
      <c r="J11" s="50"/>
      <c r="K11" s="50"/>
      <c r="L11" s="90">
        <f t="shared" si="1"/>
        <v>15</v>
      </c>
      <c r="M11" s="34">
        <v>16</v>
      </c>
      <c r="N11" s="35"/>
      <c r="O11" s="40"/>
      <c r="P11" s="103">
        <f t="shared" si="6"/>
        <v>2</v>
      </c>
      <c r="Q11" s="37"/>
      <c r="R11" s="37">
        <v>1</v>
      </c>
      <c r="S11" s="37">
        <v>1</v>
      </c>
      <c r="T11" s="37"/>
      <c r="U11" s="37"/>
      <c r="V11" s="38" t="s">
        <v>50</v>
      </c>
      <c r="W11" s="104">
        <f t="shared" si="7"/>
        <v>4</v>
      </c>
      <c r="X11" s="53"/>
      <c r="Y11" s="10">
        <f t="shared" si="8"/>
        <v>19</v>
      </c>
      <c r="Z11" s="15">
        <v>2</v>
      </c>
      <c r="AA11" s="105"/>
      <c r="AB11" s="105"/>
      <c r="AC11" s="105"/>
      <c r="AD11" s="105">
        <v>1</v>
      </c>
      <c r="AE11" s="106"/>
      <c r="AF11" s="106">
        <v>1</v>
      </c>
      <c r="AG11" s="9">
        <f t="shared" si="2"/>
        <v>4</v>
      </c>
      <c r="AH11" s="131">
        <v>1</v>
      </c>
      <c r="AI11" s="131">
        <v>1</v>
      </c>
      <c r="AJ11" s="131"/>
      <c r="AK11" s="131">
        <v>1</v>
      </c>
      <c r="AL11" s="131"/>
      <c r="AM11" s="131">
        <f t="shared" si="3"/>
        <v>3</v>
      </c>
      <c r="AN11" s="130">
        <v>1</v>
      </c>
      <c r="AO11" s="130">
        <v>1</v>
      </c>
      <c r="AP11" s="10">
        <f t="shared" si="4"/>
        <v>28</v>
      </c>
    </row>
    <row r="12" spans="1:46" ht="23.1" customHeight="1" x14ac:dyDescent="0.25">
      <c r="A12" s="4">
        <v>9</v>
      </c>
      <c r="B12" s="5" t="s">
        <v>37</v>
      </c>
      <c r="C12" s="6" t="s">
        <v>51</v>
      </c>
      <c r="D12" s="7">
        <f t="shared" si="0"/>
        <v>6</v>
      </c>
      <c r="E12" s="8">
        <v>6</v>
      </c>
      <c r="F12" s="5">
        <f t="shared" si="5"/>
        <v>9</v>
      </c>
      <c r="G12" s="51">
        <v>9</v>
      </c>
      <c r="H12" s="51"/>
      <c r="I12" s="51">
        <v>1</v>
      </c>
      <c r="J12" s="51">
        <v>1</v>
      </c>
      <c r="K12" s="51"/>
      <c r="L12" s="89">
        <f t="shared" si="1"/>
        <v>11</v>
      </c>
      <c r="M12" s="32">
        <v>12</v>
      </c>
      <c r="N12" s="35"/>
      <c r="O12" s="40"/>
      <c r="P12" s="103">
        <f t="shared" si="6"/>
        <v>0</v>
      </c>
      <c r="Q12" s="37"/>
      <c r="R12" s="37"/>
      <c r="S12" s="37"/>
      <c r="T12" s="37"/>
      <c r="U12" s="37"/>
      <c r="V12" s="38"/>
      <c r="W12" s="104">
        <f t="shared" si="7"/>
        <v>0</v>
      </c>
      <c r="X12" s="53"/>
      <c r="Y12" s="10">
        <f t="shared" si="8"/>
        <v>11</v>
      </c>
      <c r="Z12" s="107">
        <v>2</v>
      </c>
      <c r="AA12" s="105"/>
      <c r="AB12" s="105"/>
      <c r="AC12" s="105"/>
      <c r="AD12" s="105">
        <v>1</v>
      </c>
      <c r="AE12" s="106"/>
      <c r="AF12" s="106">
        <v>1</v>
      </c>
      <c r="AG12" s="9">
        <f t="shared" si="2"/>
        <v>4</v>
      </c>
      <c r="AH12" s="131">
        <v>0</v>
      </c>
      <c r="AI12" s="131">
        <v>1</v>
      </c>
      <c r="AJ12" s="131"/>
      <c r="AK12" s="131"/>
      <c r="AL12" s="131"/>
      <c r="AM12" s="131">
        <f t="shared" si="3"/>
        <v>1</v>
      </c>
      <c r="AN12" s="130">
        <v>1</v>
      </c>
      <c r="AO12" s="130">
        <v>1</v>
      </c>
      <c r="AP12" s="10">
        <f t="shared" si="4"/>
        <v>18</v>
      </c>
    </row>
    <row r="13" spans="1:46" ht="23.1" customHeight="1" x14ac:dyDescent="0.25">
      <c r="A13" s="4">
        <v>10</v>
      </c>
      <c r="B13" s="5" t="s">
        <v>37</v>
      </c>
      <c r="C13" s="6" t="s">
        <v>52</v>
      </c>
      <c r="D13" s="7">
        <f t="shared" si="0"/>
        <v>8</v>
      </c>
      <c r="E13" s="84">
        <v>7</v>
      </c>
      <c r="F13" s="85">
        <f t="shared" si="5"/>
        <v>11</v>
      </c>
      <c r="G13" s="50">
        <v>11</v>
      </c>
      <c r="H13" s="50">
        <v>1</v>
      </c>
      <c r="I13" s="51">
        <v>1</v>
      </c>
      <c r="J13" s="50"/>
      <c r="K13" s="51"/>
      <c r="L13" s="90">
        <f t="shared" si="1"/>
        <v>13</v>
      </c>
      <c r="M13" s="33">
        <v>14</v>
      </c>
      <c r="N13" s="35"/>
      <c r="O13" s="40"/>
      <c r="P13" s="103">
        <f t="shared" si="6"/>
        <v>1</v>
      </c>
      <c r="Q13" s="37"/>
      <c r="R13" s="37"/>
      <c r="S13" s="37">
        <v>1</v>
      </c>
      <c r="T13" s="37"/>
      <c r="U13" s="37"/>
      <c r="V13" s="38" t="s">
        <v>43</v>
      </c>
      <c r="W13" s="104">
        <f t="shared" si="7"/>
        <v>2</v>
      </c>
      <c r="X13" s="53"/>
      <c r="Y13" s="10">
        <f t="shared" si="8"/>
        <v>15</v>
      </c>
      <c r="Z13" s="107">
        <v>4</v>
      </c>
      <c r="AA13" s="105"/>
      <c r="AB13" s="105"/>
      <c r="AC13" s="105"/>
      <c r="AD13" s="105">
        <v>1</v>
      </c>
      <c r="AE13" s="106">
        <v>1</v>
      </c>
      <c r="AF13" s="106"/>
      <c r="AG13" s="9">
        <f t="shared" si="2"/>
        <v>6</v>
      </c>
      <c r="AH13" s="131">
        <v>1</v>
      </c>
      <c r="AI13" s="131">
        <v>1</v>
      </c>
      <c r="AJ13" s="131"/>
      <c r="AK13" s="131"/>
      <c r="AL13" s="131"/>
      <c r="AM13" s="131">
        <f t="shared" si="3"/>
        <v>2</v>
      </c>
      <c r="AN13" s="130">
        <v>1</v>
      </c>
      <c r="AO13" s="130">
        <v>2</v>
      </c>
      <c r="AP13" s="10">
        <f t="shared" si="4"/>
        <v>26</v>
      </c>
    </row>
    <row r="14" spans="1:46" ht="23.1" customHeight="1" x14ac:dyDescent="0.25">
      <c r="A14" s="4">
        <v>11</v>
      </c>
      <c r="B14" s="5" t="s">
        <v>37</v>
      </c>
      <c r="C14" s="6" t="s">
        <v>53</v>
      </c>
      <c r="D14" s="7">
        <f t="shared" si="0"/>
        <v>16</v>
      </c>
      <c r="E14" s="8">
        <v>12</v>
      </c>
      <c r="F14" s="5">
        <f t="shared" si="5"/>
        <v>19</v>
      </c>
      <c r="G14" s="51">
        <v>19</v>
      </c>
      <c r="H14" s="50"/>
      <c r="I14" s="51"/>
      <c r="J14" s="51">
        <v>1</v>
      </c>
      <c r="K14" s="51"/>
      <c r="L14" s="89">
        <f t="shared" si="1"/>
        <v>20</v>
      </c>
      <c r="M14" s="32">
        <v>21</v>
      </c>
      <c r="N14" s="35"/>
      <c r="O14" s="40"/>
      <c r="P14" s="103">
        <f t="shared" si="6"/>
        <v>4</v>
      </c>
      <c r="Q14" s="37"/>
      <c r="R14" s="37"/>
      <c r="S14" s="37"/>
      <c r="T14" s="37"/>
      <c r="U14" s="37">
        <v>4</v>
      </c>
      <c r="V14" s="38" t="s">
        <v>54</v>
      </c>
      <c r="W14" s="104">
        <f t="shared" si="7"/>
        <v>8</v>
      </c>
      <c r="X14" s="53">
        <v>1</v>
      </c>
      <c r="Y14" s="10">
        <f t="shared" si="8"/>
        <v>29</v>
      </c>
      <c r="Z14" s="15">
        <v>4</v>
      </c>
      <c r="AA14" s="105"/>
      <c r="AB14" s="105"/>
      <c r="AC14" s="105"/>
      <c r="AD14" s="105">
        <v>1</v>
      </c>
      <c r="AE14" s="106">
        <v>1</v>
      </c>
      <c r="AF14" s="106"/>
      <c r="AG14" s="9">
        <f t="shared" si="2"/>
        <v>6</v>
      </c>
      <c r="AH14" s="131">
        <v>1</v>
      </c>
      <c r="AI14" s="131">
        <v>1</v>
      </c>
      <c r="AJ14" s="131"/>
      <c r="AK14" s="131">
        <v>1</v>
      </c>
      <c r="AL14" s="131"/>
      <c r="AM14" s="131">
        <f t="shared" si="3"/>
        <v>3</v>
      </c>
      <c r="AN14" s="130">
        <v>1</v>
      </c>
      <c r="AO14" s="130">
        <v>1</v>
      </c>
      <c r="AP14" s="10">
        <f t="shared" si="4"/>
        <v>40</v>
      </c>
    </row>
    <row r="15" spans="1:46" ht="23.1" customHeight="1" x14ac:dyDescent="0.25">
      <c r="A15" s="4">
        <v>12</v>
      </c>
      <c r="B15" s="5" t="s">
        <v>37</v>
      </c>
      <c r="C15" s="6" t="s">
        <v>55</v>
      </c>
      <c r="D15" s="7">
        <f t="shared" si="0"/>
        <v>14</v>
      </c>
      <c r="E15" s="8">
        <v>14</v>
      </c>
      <c r="F15" s="5">
        <f t="shared" si="5"/>
        <v>23</v>
      </c>
      <c r="G15" s="51">
        <v>23</v>
      </c>
      <c r="H15" s="51"/>
      <c r="I15" s="51"/>
      <c r="J15" s="51">
        <v>1</v>
      </c>
      <c r="K15" s="51"/>
      <c r="L15" s="89">
        <f t="shared" si="1"/>
        <v>24</v>
      </c>
      <c r="M15" s="32">
        <v>26</v>
      </c>
      <c r="N15" s="35"/>
      <c r="O15" s="40"/>
      <c r="P15" s="103">
        <f t="shared" si="6"/>
        <v>0</v>
      </c>
      <c r="Q15" s="37"/>
      <c r="R15" s="37"/>
      <c r="S15" s="37"/>
      <c r="T15" s="37"/>
      <c r="U15" s="37"/>
      <c r="V15" s="38"/>
      <c r="W15" s="104">
        <f t="shared" si="7"/>
        <v>0</v>
      </c>
      <c r="X15" s="53">
        <v>1</v>
      </c>
      <c r="Y15" s="10">
        <f t="shared" si="8"/>
        <v>25</v>
      </c>
      <c r="Z15" s="15">
        <v>2</v>
      </c>
      <c r="AA15" s="105"/>
      <c r="AB15" s="105"/>
      <c r="AC15" s="105"/>
      <c r="AD15" s="105">
        <v>1</v>
      </c>
      <c r="AE15" s="106"/>
      <c r="AF15" s="106">
        <v>1</v>
      </c>
      <c r="AG15" s="9">
        <f t="shared" si="2"/>
        <v>4</v>
      </c>
      <c r="AH15" s="131">
        <v>1</v>
      </c>
      <c r="AI15" s="131">
        <v>1</v>
      </c>
      <c r="AJ15" s="131"/>
      <c r="AK15" s="131"/>
      <c r="AL15" s="131">
        <v>1</v>
      </c>
      <c r="AM15" s="131">
        <f t="shared" si="3"/>
        <v>3</v>
      </c>
      <c r="AN15" s="130">
        <v>1</v>
      </c>
      <c r="AO15" s="138">
        <v>0</v>
      </c>
      <c r="AP15" s="10">
        <f t="shared" si="4"/>
        <v>33</v>
      </c>
    </row>
    <row r="16" spans="1:46" ht="23.1" customHeight="1" x14ac:dyDescent="0.25">
      <c r="A16" s="4">
        <v>13</v>
      </c>
      <c r="B16" s="5" t="s">
        <v>37</v>
      </c>
      <c r="C16" s="6" t="s">
        <v>56</v>
      </c>
      <c r="D16" s="7">
        <f t="shared" si="0"/>
        <v>6</v>
      </c>
      <c r="E16" s="8">
        <v>6</v>
      </c>
      <c r="F16" s="5">
        <f t="shared" si="5"/>
        <v>9</v>
      </c>
      <c r="G16" s="51">
        <v>9</v>
      </c>
      <c r="H16" s="51"/>
      <c r="I16" s="51">
        <v>1</v>
      </c>
      <c r="J16" s="50"/>
      <c r="K16" s="51"/>
      <c r="L16" s="89">
        <f t="shared" si="1"/>
        <v>10</v>
      </c>
      <c r="M16" s="32">
        <v>12</v>
      </c>
      <c r="N16" s="35"/>
      <c r="O16" s="40"/>
      <c r="P16" s="103">
        <f t="shared" si="6"/>
        <v>0</v>
      </c>
      <c r="Q16" s="37"/>
      <c r="R16" s="37"/>
      <c r="S16" s="37"/>
      <c r="T16" s="37"/>
      <c r="U16" s="37"/>
      <c r="V16" s="38"/>
      <c r="W16" s="104">
        <f t="shared" si="7"/>
        <v>0</v>
      </c>
      <c r="X16" s="53"/>
      <c r="Y16" s="10">
        <f t="shared" si="8"/>
        <v>10</v>
      </c>
      <c r="Z16" s="107">
        <v>3</v>
      </c>
      <c r="AA16" s="105"/>
      <c r="AB16" s="105"/>
      <c r="AC16" s="105">
        <v>0</v>
      </c>
      <c r="AD16" s="105">
        <v>1</v>
      </c>
      <c r="AE16" s="106">
        <v>1</v>
      </c>
      <c r="AF16" s="106"/>
      <c r="AG16" s="9">
        <f t="shared" si="2"/>
        <v>5</v>
      </c>
      <c r="AH16" s="131">
        <v>0</v>
      </c>
      <c r="AI16" s="131">
        <v>1</v>
      </c>
      <c r="AJ16" s="131"/>
      <c r="AK16" s="131"/>
      <c r="AL16" s="131"/>
      <c r="AM16" s="131">
        <f t="shared" si="3"/>
        <v>1</v>
      </c>
      <c r="AN16" s="130">
        <v>1</v>
      </c>
      <c r="AO16" s="130">
        <v>0</v>
      </c>
      <c r="AP16" s="10">
        <f t="shared" si="4"/>
        <v>17</v>
      </c>
    </row>
    <row r="17" spans="1:42" ht="23.1" customHeight="1" x14ac:dyDescent="0.25">
      <c r="A17" s="4">
        <v>14</v>
      </c>
      <c r="B17" s="5" t="s">
        <v>37</v>
      </c>
      <c r="C17" s="6" t="s">
        <v>57</v>
      </c>
      <c r="D17" s="7">
        <f t="shared" si="0"/>
        <v>6</v>
      </c>
      <c r="E17" s="8">
        <v>6</v>
      </c>
      <c r="F17" s="5">
        <f t="shared" si="5"/>
        <v>9</v>
      </c>
      <c r="G17" s="51">
        <v>9</v>
      </c>
      <c r="H17" s="51"/>
      <c r="I17" s="51">
        <v>1</v>
      </c>
      <c r="J17" s="50">
        <v>1</v>
      </c>
      <c r="K17" s="51"/>
      <c r="L17" s="89">
        <f t="shared" si="1"/>
        <v>11</v>
      </c>
      <c r="M17" s="32">
        <v>12</v>
      </c>
      <c r="N17" s="35"/>
      <c r="O17" s="40"/>
      <c r="P17" s="103">
        <f t="shared" si="6"/>
        <v>0</v>
      </c>
      <c r="Q17" s="37"/>
      <c r="R17" s="37"/>
      <c r="S17" s="37"/>
      <c r="T17" s="37"/>
      <c r="U17" s="37"/>
      <c r="V17" s="38"/>
      <c r="W17" s="104">
        <f t="shared" si="7"/>
        <v>0</v>
      </c>
      <c r="X17" s="53"/>
      <c r="Y17" s="10">
        <f t="shared" si="8"/>
        <v>11</v>
      </c>
      <c r="Z17" s="107"/>
      <c r="AA17" s="105"/>
      <c r="AB17" s="105"/>
      <c r="AC17" s="105"/>
      <c r="AD17" s="105"/>
      <c r="AE17" s="106"/>
      <c r="AF17" s="106"/>
      <c r="AG17" s="9">
        <f t="shared" si="2"/>
        <v>0</v>
      </c>
      <c r="AH17" s="131">
        <v>0</v>
      </c>
      <c r="AI17" s="131">
        <v>1</v>
      </c>
      <c r="AJ17" s="131"/>
      <c r="AK17" s="131"/>
      <c r="AL17" s="131"/>
      <c r="AM17" s="131">
        <f t="shared" si="3"/>
        <v>1</v>
      </c>
      <c r="AN17" s="130">
        <v>1</v>
      </c>
      <c r="AO17" s="130">
        <f>1-1</f>
        <v>0</v>
      </c>
      <c r="AP17" s="10">
        <f t="shared" si="4"/>
        <v>13</v>
      </c>
    </row>
    <row r="18" spans="1:42" ht="23.1" customHeight="1" x14ac:dyDescent="0.25">
      <c r="A18" s="4">
        <v>15</v>
      </c>
      <c r="B18" s="11" t="s">
        <v>37</v>
      </c>
      <c r="C18" s="12" t="s">
        <v>58</v>
      </c>
      <c r="D18" s="7">
        <f t="shared" si="0"/>
        <v>17</v>
      </c>
      <c r="E18" s="13">
        <v>16</v>
      </c>
      <c r="F18" s="5">
        <v>33</v>
      </c>
      <c r="G18" s="51">
        <v>33</v>
      </c>
      <c r="H18" s="52"/>
      <c r="I18" s="52"/>
      <c r="J18" s="52">
        <v>1</v>
      </c>
      <c r="K18" s="52"/>
      <c r="L18" s="89">
        <f t="shared" si="1"/>
        <v>34</v>
      </c>
      <c r="M18" s="32">
        <v>38</v>
      </c>
      <c r="N18" s="36"/>
      <c r="O18" s="41"/>
      <c r="P18" s="103">
        <f t="shared" si="6"/>
        <v>1</v>
      </c>
      <c r="Q18" s="108"/>
      <c r="R18" s="108"/>
      <c r="S18" s="108">
        <v>1</v>
      </c>
      <c r="T18" s="108"/>
      <c r="U18" s="108"/>
      <c r="V18" s="109" t="s">
        <v>43</v>
      </c>
      <c r="W18" s="104">
        <f t="shared" si="7"/>
        <v>2</v>
      </c>
      <c r="X18" s="54">
        <v>1</v>
      </c>
      <c r="Y18" s="10">
        <f t="shared" si="8"/>
        <v>37</v>
      </c>
      <c r="Z18" s="15">
        <v>4</v>
      </c>
      <c r="AA18" s="110"/>
      <c r="AB18" s="110"/>
      <c r="AC18" s="110">
        <v>2</v>
      </c>
      <c r="AD18" s="110">
        <v>1</v>
      </c>
      <c r="AE18" s="111">
        <v>1</v>
      </c>
      <c r="AF18" s="111"/>
      <c r="AG18" s="14">
        <f t="shared" si="2"/>
        <v>8</v>
      </c>
      <c r="AH18" s="132">
        <v>1</v>
      </c>
      <c r="AI18" s="132">
        <v>1</v>
      </c>
      <c r="AJ18" s="132"/>
      <c r="AK18" s="132">
        <v>1</v>
      </c>
      <c r="AL18" s="132"/>
      <c r="AM18" s="132">
        <f t="shared" si="3"/>
        <v>3</v>
      </c>
      <c r="AN18" s="133">
        <v>1</v>
      </c>
      <c r="AO18" s="133">
        <v>0</v>
      </c>
      <c r="AP18" s="16">
        <f t="shared" si="4"/>
        <v>49</v>
      </c>
    </row>
    <row r="19" spans="1:42" ht="23.1" customHeight="1" x14ac:dyDescent="0.25">
      <c r="A19" s="4">
        <v>16</v>
      </c>
      <c r="B19" s="5" t="s">
        <v>37</v>
      </c>
      <c r="C19" s="6" t="s">
        <v>59</v>
      </c>
      <c r="D19" s="7">
        <f t="shared" si="0"/>
        <v>23</v>
      </c>
      <c r="E19" s="84">
        <v>22</v>
      </c>
      <c r="F19" s="85">
        <f t="shared" si="5"/>
        <v>36</v>
      </c>
      <c r="G19" s="50">
        <v>36</v>
      </c>
      <c r="H19" s="51"/>
      <c r="I19" s="51"/>
      <c r="J19" s="51">
        <v>1</v>
      </c>
      <c r="K19" s="51"/>
      <c r="L19" s="89">
        <f t="shared" si="1"/>
        <v>37</v>
      </c>
      <c r="M19" s="32">
        <v>36</v>
      </c>
      <c r="N19" s="35"/>
      <c r="O19" s="40"/>
      <c r="P19" s="103">
        <f>Q19+R19+S19+T19+U19</f>
        <v>1</v>
      </c>
      <c r="Q19" s="37"/>
      <c r="R19" s="37">
        <v>1</v>
      </c>
      <c r="S19" s="37"/>
      <c r="T19" s="37"/>
      <c r="U19" s="37"/>
      <c r="V19" s="38" t="s">
        <v>60</v>
      </c>
      <c r="W19" s="104">
        <f t="shared" si="7"/>
        <v>2</v>
      </c>
      <c r="X19" s="53">
        <v>1</v>
      </c>
      <c r="Y19" s="10">
        <f t="shared" si="8"/>
        <v>40</v>
      </c>
      <c r="Z19" s="15"/>
      <c r="AA19" s="105"/>
      <c r="AB19" s="105"/>
      <c r="AC19" s="105"/>
      <c r="AD19" s="105"/>
      <c r="AE19" s="106"/>
      <c r="AF19" s="106"/>
      <c r="AG19" s="9">
        <f>Z19+AA19+AB19+AC19+AD19+AE19+AF19</f>
        <v>0</v>
      </c>
      <c r="AH19" s="131">
        <v>1</v>
      </c>
      <c r="AI19" s="131">
        <v>1</v>
      </c>
      <c r="AJ19" s="131"/>
      <c r="AK19" s="131">
        <v>1</v>
      </c>
      <c r="AL19" s="131"/>
      <c r="AM19" s="131">
        <f t="shared" si="3"/>
        <v>3</v>
      </c>
      <c r="AN19" s="130">
        <v>1</v>
      </c>
      <c r="AO19" s="130">
        <v>0</v>
      </c>
      <c r="AP19" s="10">
        <f>SUM(Y19+AG19+AM19+AN19+AO19)</f>
        <v>44</v>
      </c>
    </row>
    <row r="20" spans="1:42" ht="23.1" customHeight="1" x14ac:dyDescent="0.25">
      <c r="A20" s="4">
        <v>17</v>
      </c>
      <c r="B20" s="5" t="s">
        <v>37</v>
      </c>
      <c r="C20" s="6" t="s">
        <v>61</v>
      </c>
      <c r="D20" s="7">
        <f t="shared" si="0"/>
        <v>45</v>
      </c>
      <c r="E20" s="8">
        <v>34</v>
      </c>
      <c r="F20" s="5">
        <f t="shared" si="5"/>
        <v>56</v>
      </c>
      <c r="G20" s="58">
        <v>57</v>
      </c>
      <c r="H20" s="51"/>
      <c r="I20" s="51"/>
      <c r="J20" s="51">
        <v>1</v>
      </c>
      <c r="K20" s="51"/>
      <c r="L20" s="89">
        <f t="shared" si="1"/>
        <v>58</v>
      </c>
      <c r="M20" s="32">
        <v>61</v>
      </c>
      <c r="N20" s="35"/>
      <c r="O20" s="40"/>
      <c r="P20" s="103">
        <f t="shared" si="6"/>
        <v>11</v>
      </c>
      <c r="Q20" s="37">
        <v>3</v>
      </c>
      <c r="R20" s="37">
        <v>2</v>
      </c>
      <c r="S20" s="37">
        <v>2</v>
      </c>
      <c r="T20" s="37">
        <v>4</v>
      </c>
      <c r="U20" s="37"/>
      <c r="V20" s="38" t="s">
        <v>62</v>
      </c>
      <c r="W20" s="104">
        <f t="shared" si="7"/>
        <v>22</v>
      </c>
      <c r="X20" s="53">
        <v>2</v>
      </c>
      <c r="Y20" s="10">
        <f t="shared" si="8"/>
        <v>82</v>
      </c>
      <c r="Z20" s="15">
        <v>4</v>
      </c>
      <c r="AA20" s="105"/>
      <c r="AB20" s="105">
        <v>4</v>
      </c>
      <c r="AC20" s="105">
        <v>2</v>
      </c>
      <c r="AD20" s="105">
        <v>1</v>
      </c>
      <c r="AE20" s="106">
        <v>1</v>
      </c>
      <c r="AF20" s="106"/>
      <c r="AG20" s="9">
        <f t="shared" si="2"/>
        <v>12</v>
      </c>
      <c r="AH20" s="131">
        <v>1</v>
      </c>
      <c r="AI20" s="131">
        <v>2</v>
      </c>
      <c r="AJ20" s="131">
        <v>1</v>
      </c>
      <c r="AK20" s="131">
        <v>1</v>
      </c>
      <c r="AL20" s="131">
        <v>1</v>
      </c>
      <c r="AM20" s="131">
        <f t="shared" si="3"/>
        <v>6</v>
      </c>
      <c r="AN20" s="130">
        <v>1</v>
      </c>
      <c r="AO20" s="130">
        <v>0</v>
      </c>
      <c r="AP20" s="10">
        <f t="shared" si="4"/>
        <v>101</v>
      </c>
    </row>
    <row r="21" spans="1:42" ht="23.1" customHeight="1" x14ac:dyDescent="0.25">
      <c r="A21" s="4">
        <v>18</v>
      </c>
      <c r="B21" s="5" t="s">
        <v>37</v>
      </c>
      <c r="C21" s="6" t="s">
        <v>63</v>
      </c>
      <c r="D21" s="7">
        <f t="shared" si="0"/>
        <v>22</v>
      </c>
      <c r="E21" s="8">
        <v>21</v>
      </c>
      <c r="F21" s="5">
        <f t="shared" si="5"/>
        <v>34</v>
      </c>
      <c r="G21" s="145">
        <v>34</v>
      </c>
      <c r="H21" s="51"/>
      <c r="I21" s="51"/>
      <c r="J21" s="51">
        <v>1</v>
      </c>
      <c r="K21" s="51"/>
      <c r="L21" s="89">
        <f t="shared" si="1"/>
        <v>35</v>
      </c>
      <c r="M21" s="32">
        <v>38</v>
      </c>
      <c r="N21" s="35"/>
      <c r="O21" s="40"/>
      <c r="P21" s="103">
        <f t="shared" si="6"/>
        <v>1</v>
      </c>
      <c r="Q21" s="37"/>
      <c r="R21" s="37"/>
      <c r="S21" s="37">
        <v>1</v>
      </c>
      <c r="T21" s="37"/>
      <c r="U21" s="37"/>
      <c r="V21" s="38" t="s">
        <v>43</v>
      </c>
      <c r="W21" s="104">
        <f t="shared" si="7"/>
        <v>2</v>
      </c>
      <c r="X21" s="53">
        <v>1</v>
      </c>
      <c r="Y21" s="10">
        <f t="shared" si="8"/>
        <v>38</v>
      </c>
      <c r="Z21" s="15">
        <v>4</v>
      </c>
      <c r="AA21" s="105"/>
      <c r="AB21" s="105"/>
      <c r="AC21" s="105">
        <v>2</v>
      </c>
      <c r="AD21" s="105">
        <v>1</v>
      </c>
      <c r="AE21" s="106">
        <v>1</v>
      </c>
      <c r="AF21" s="106"/>
      <c r="AG21" s="9">
        <f>Z21+AA21+AB21+AC21+AD21+AE21+AF21</f>
        <v>8</v>
      </c>
      <c r="AH21" s="131">
        <v>1</v>
      </c>
      <c r="AI21" s="131">
        <v>1</v>
      </c>
      <c r="AJ21" s="131"/>
      <c r="AK21" s="131">
        <v>1</v>
      </c>
      <c r="AL21" s="131"/>
      <c r="AM21" s="131">
        <f t="shared" si="3"/>
        <v>3</v>
      </c>
      <c r="AN21" s="130">
        <v>1</v>
      </c>
      <c r="AO21" s="130">
        <v>2</v>
      </c>
      <c r="AP21" s="10">
        <f>SUM(Y21+AG21+AM21+AN21+AO21)</f>
        <v>52</v>
      </c>
    </row>
    <row r="22" spans="1:42" ht="23.1" customHeight="1" x14ac:dyDescent="0.25">
      <c r="A22" s="4">
        <v>19</v>
      </c>
      <c r="B22" s="5" t="s">
        <v>37</v>
      </c>
      <c r="C22" s="6" t="s">
        <v>64</v>
      </c>
      <c r="D22" s="7">
        <f t="shared" si="0"/>
        <v>6</v>
      </c>
      <c r="E22" s="84">
        <v>6</v>
      </c>
      <c r="F22" s="85">
        <f t="shared" si="5"/>
        <v>9</v>
      </c>
      <c r="G22" s="50">
        <v>9</v>
      </c>
      <c r="H22" s="50"/>
      <c r="I22" s="51">
        <v>1</v>
      </c>
      <c r="J22" s="51">
        <v>1</v>
      </c>
      <c r="K22" s="51"/>
      <c r="L22" s="89">
        <f t="shared" si="1"/>
        <v>11</v>
      </c>
      <c r="M22" s="33">
        <v>12</v>
      </c>
      <c r="N22" s="35"/>
      <c r="O22" s="40"/>
      <c r="P22" s="103">
        <f t="shared" si="6"/>
        <v>0</v>
      </c>
      <c r="Q22" s="37"/>
      <c r="R22" s="37"/>
      <c r="S22" s="37"/>
      <c r="T22" s="37"/>
      <c r="U22" s="37"/>
      <c r="V22" s="38"/>
      <c r="W22" s="104">
        <f t="shared" si="7"/>
        <v>0</v>
      </c>
      <c r="X22" s="53"/>
      <c r="Y22" s="10">
        <f t="shared" si="8"/>
        <v>11</v>
      </c>
      <c r="Z22" s="107">
        <v>4</v>
      </c>
      <c r="AA22" s="105"/>
      <c r="AB22" s="105"/>
      <c r="AC22" s="105">
        <v>2</v>
      </c>
      <c r="AD22" s="105">
        <v>1</v>
      </c>
      <c r="AE22" s="106">
        <v>1</v>
      </c>
      <c r="AF22" s="106"/>
      <c r="AG22" s="9">
        <f t="shared" si="2"/>
        <v>8</v>
      </c>
      <c r="AH22" s="131">
        <v>1</v>
      </c>
      <c r="AI22" s="131">
        <v>1</v>
      </c>
      <c r="AJ22" s="131"/>
      <c r="AK22" s="131">
        <v>1</v>
      </c>
      <c r="AL22" s="131"/>
      <c r="AM22" s="131">
        <f t="shared" si="3"/>
        <v>3</v>
      </c>
      <c r="AN22" s="130">
        <v>1</v>
      </c>
      <c r="AO22" s="130">
        <v>0</v>
      </c>
      <c r="AP22" s="10">
        <f t="shared" si="4"/>
        <v>23</v>
      </c>
    </row>
    <row r="23" spans="1:42" ht="23.1" customHeight="1" x14ac:dyDescent="0.25">
      <c r="A23" s="4">
        <v>20</v>
      </c>
      <c r="B23" s="5" t="s">
        <v>37</v>
      </c>
      <c r="C23" s="6" t="s">
        <v>65</v>
      </c>
      <c r="D23" s="7">
        <f t="shared" si="0"/>
        <v>12</v>
      </c>
      <c r="E23" s="84">
        <v>12</v>
      </c>
      <c r="F23" s="85">
        <f t="shared" si="5"/>
        <v>19</v>
      </c>
      <c r="G23" s="50">
        <v>19</v>
      </c>
      <c r="H23" s="51"/>
      <c r="I23" s="51"/>
      <c r="J23" s="51">
        <v>1</v>
      </c>
      <c r="K23" s="51"/>
      <c r="L23" s="89">
        <f t="shared" si="1"/>
        <v>20</v>
      </c>
      <c r="M23" s="32">
        <v>21</v>
      </c>
      <c r="N23" s="35"/>
      <c r="O23" s="40"/>
      <c r="P23" s="103">
        <f t="shared" si="6"/>
        <v>0</v>
      </c>
      <c r="Q23" s="37"/>
      <c r="R23" s="37"/>
      <c r="S23" s="37"/>
      <c r="T23" s="37"/>
      <c r="U23" s="37"/>
      <c r="V23" s="38"/>
      <c r="W23" s="104">
        <f t="shared" si="7"/>
        <v>0</v>
      </c>
      <c r="X23" s="53">
        <v>1</v>
      </c>
      <c r="Y23" s="10">
        <f t="shared" si="8"/>
        <v>21</v>
      </c>
      <c r="Z23" s="15">
        <v>4</v>
      </c>
      <c r="AA23" s="105"/>
      <c r="AB23" s="105"/>
      <c r="AC23" s="105"/>
      <c r="AD23" s="105">
        <v>1</v>
      </c>
      <c r="AE23" s="106">
        <v>1</v>
      </c>
      <c r="AF23" s="106"/>
      <c r="AG23" s="9">
        <f t="shared" si="2"/>
        <v>6</v>
      </c>
      <c r="AH23" s="131">
        <v>1</v>
      </c>
      <c r="AI23" s="131">
        <v>1</v>
      </c>
      <c r="AJ23" s="131"/>
      <c r="AK23" s="131">
        <v>1</v>
      </c>
      <c r="AL23" s="131"/>
      <c r="AM23" s="131">
        <f t="shared" si="3"/>
        <v>3</v>
      </c>
      <c r="AN23" s="130">
        <v>1</v>
      </c>
      <c r="AO23" s="130">
        <v>0</v>
      </c>
      <c r="AP23" s="10">
        <f t="shared" si="4"/>
        <v>31</v>
      </c>
    </row>
    <row r="24" spans="1:42" ht="23.1" customHeight="1" x14ac:dyDescent="0.25">
      <c r="A24" s="4">
        <v>21</v>
      </c>
      <c r="B24" s="5" t="s">
        <v>37</v>
      </c>
      <c r="C24" s="6" t="s">
        <v>66</v>
      </c>
      <c r="D24" s="7">
        <f t="shared" si="0"/>
        <v>6</v>
      </c>
      <c r="E24" s="8">
        <v>6</v>
      </c>
      <c r="F24" s="5">
        <f t="shared" si="5"/>
        <v>9</v>
      </c>
      <c r="G24" s="51">
        <v>9</v>
      </c>
      <c r="H24" s="51"/>
      <c r="I24" s="51">
        <v>1</v>
      </c>
      <c r="J24" s="51">
        <v>1</v>
      </c>
      <c r="K24" s="51"/>
      <c r="L24" s="89">
        <f t="shared" si="1"/>
        <v>11</v>
      </c>
      <c r="M24" s="32">
        <v>12</v>
      </c>
      <c r="N24" s="35"/>
      <c r="O24" s="40"/>
      <c r="P24" s="103">
        <f t="shared" si="6"/>
        <v>0</v>
      </c>
      <c r="Q24" s="37"/>
      <c r="R24" s="37"/>
      <c r="S24" s="37"/>
      <c r="T24" s="37"/>
      <c r="U24" s="37"/>
      <c r="V24" s="38"/>
      <c r="W24" s="104">
        <f t="shared" si="7"/>
        <v>0</v>
      </c>
      <c r="X24" s="53"/>
      <c r="Y24" s="10">
        <f t="shared" si="8"/>
        <v>11</v>
      </c>
      <c r="Z24" s="107">
        <v>0</v>
      </c>
      <c r="AA24" s="105"/>
      <c r="AB24" s="105"/>
      <c r="AC24" s="105">
        <v>0</v>
      </c>
      <c r="AD24" s="105">
        <v>0</v>
      </c>
      <c r="AE24" s="106"/>
      <c r="AF24" s="106"/>
      <c r="AG24" s="9">
        <f t="shared" si="2"/>
        <v>0</v>
      </c>
      <c r="AH24" s="131">
        <v>0</v>
      </c>
      <c r="AI24" s="131">
        <v>1</v>
      </c>
      <c r="AJ24" s="131"/>
      <c r="AK24" s="131"/>
      <c r="AL24" s="131"/>
      <c r="AM24" s="131">
        <f t="shared" si="3"/>
        <v>1</v>
      </c>
      <c r="AN24" s="130">
        <v>1</v>
      </c>
      <c r="AO24" s="130">
        <v>0</v>
      </c>
      <c r="AP24" s="10">
        <f t="shared" si="4"/>
        <v>13</v>
      </c>
    </row>
    <row r="25" spans="1:42" ht="23.1" customHeight="1" x14ac:dyDescent="0.25">
      <c r="A25" s="4">
        <v>22</v>
      </c>
      <c r="B25" s="5" t="s">
        <v>67</v>
      </c>
      <c r="C25" s="6" t="s">
        <v>68</v>
      </c>
      <c r="D25" s="7">
        <f t="shared" si="0"/>
        <v>7</v>
      </c>
      <c r="E25" s="8">
        <v>6</v>
      </c>
      <c r="F25" s="5">
        <f t="shared" si="5"/>
        <v>9</v>
      </c>
      <c r="G25" s="51">
        <v>9</v>
      </c>
      <c r="H25" s="51"/>
      <c r="I25" s="51">
        <v>1</v>
      </c>
      <c r="J25" s="50"/>
      <c r="K25" s="51"/>
      <c r="L25" s="89">
        <f t="shared" si="1"/>
        <v>10</v>
      </c>
      <c r="M25" s="32">
        <v>12</v>
      </c>
      <c r="N25" s="35"/>
      <c r="O25" s="40"/>
      <c r="P25" s="103">
        <f t="shared" si="6"/>
        <v>1</v>
      </c>
      <c r="Q25" s="37"/>
      <c r="R25" s="37">
        <v>1</v>
      </c>
      <c r="S25" s="37"/>
      <c r="T25" s="37"/>
      <c r="U25" s="37"/>
      <c r="V25" s="38" t="s">
        <v>60</v>
      </c>
      <c r="W25" s="104">
        <f t="shared" si="7"/>
        <v>2</v>
      </c>
      <c r="X25" s="53"/>
      <c r="Y25" s="10">
        <f t="shared" si="8"/>
        <v>12</v>
      </c>
      <c r="Z25" s="107">
        <v>2</v>
      </c>
      <c r="AA25" s="105"/>
      <c r="AB25" s="105"/>
      <c r="AC25" s="105"/>
      <c r="AD25" s="105">
        <v>1</v>
      </c>
      <c r="AE25" s="106"/>
      <c r="AF25" s="106">
        <v>1</v>
      </c>
      <c r="AG25" s="9">
        <f t="shared" si="2"/>
        <v>4</v>
      </c>
      <c r="AH25" s="131">
        <v>0</v>
      </c>
      <c r="AI25" s="131">
        <v>1</v>
      </c>
      <c r="AJ25" s="131"/>
      <c r="AK25" s="131"/>
      <c r="AL25" s="131"/>
      <c r="AM25" s="131">
        <f t="shared" si="3"/>
        <v>1</v>
      </c>
      <c r="AN25" s="130">
        <v>1</v>
      </c>
      <c r="AO25" s="130">
        <v>0</v>
      </c>
      <c r="AP25" s="10">
        <f t="shared" si="4"/>
        <v>18</v>
      </c>
    </row>
    <row r="26" spans="1:42" ht="23.1" customHeight="1" x14ac:dyDescent="0.25">
      <c r="A26" s="4">
        <v>23</v>
      </c>
      <c r="B26" s="5" t="s">
        <v>37</v>
      </c>
      <c r="C26" s="6" t="s">
        <v>69</v>
      </c>
      <c r="D26" s="7">
        <f t="shared" si="0"/>
        <v>33</v>
      </c>
      <c r="E26" s="8">
        <v>32</v>
      </c>
      <c r="F26" s="5">
        <f t="shared" si="5"/>
        <v>52</v>
      </c>
      <c r="G26" s="58">
        <v>53</v>
      </c>
      <c r="H26" s="51"/>
      <c r="I26" s="51"/>
      <c r="J26" s="51">
        <v>1</v>
      </c>
      <c r="K26" s="51"/>
      <c r="L26" s="89">
        <f t="shared" si="1"/>
        <v>54</v>
      </c>
      <c r="M26" s="32">
        <v>58</v>
      </c>
      <c r="N26" s="35"/>
      <c r="O26" s="40"/>
      <c r="P26" s="103">
        <f t="shared" si="6"/>
        <v>1</v>
      </c>
      <c r="Q26" s="37"/>
      <c r="R26" s="37"/>
      <c r="S26" s="37">
        <v>1</v>
      </c>
      <c r="T26" s="37"/>
      <c r="U26" s="37"/>
      <c r="V26" s="38" t="s">
        <v>43</v>
      </c>
      <c r="W26" s="104">
        <f t="shared" si="7"/>
        <v>2</v>
      </c>
      <c r="X26" s="53">
        <v>2</v>
      </c>
      <c r="Y26" s="10">
        <f t="shared" si="8"/>
        <v>58</v>
      </c>
      <c r="Z26" s="15">
        <v>6</v>
      </c>
      <c r="AA26" s="105"/>
      <c r="AB26" s="105"/>
      <c r="AC26" s="105"/>
      <c r="AD26" s="105">
        <v>1</v>
      </c>
      <c r="AE26" s="106">
        <v>1</v>
      </c>
      <c r="AF26" s="106"/>
      <c r="AG26" s="9">
        <f t="shared" si="2"/>
        <v>8</v>
      </c>
      <c r="AH26" s="131">
        <v>1</v>
      </c>
      <c r="AI26" s="131">
        <v>1</v>
      </c>
      <c r="AJ26" s="131">
        <v>0</v>
      </c>
      <c r="AK26" s="131">
        <v>1</v>
      </c>
      <c r="AL26" s="131">
        <v>1</v>
      </c>
      <c r="AM26" s="131">
        <f t="shared" si="3"/>
        <v>4</v>
      </c>
      <c r="AN26" s="130">
        <v>1</v>
      </c>
      <c r="AO26" s="130">
        <v>1</v>
      </c>
      <c r="AP26" s="10">
        <f t="shared" si="4"/>
        <v>72</v>
      </c>
    </row>
    <row r="27" spans="1:42" ht="23.1" customHeight="1" x14ac:dyDescent="0.25">
      <c r="A27" s="4">
        <v>24</v>
      </c>
      <c r="B27" s="5" t="s">
        <v>37</v>
      </c>
      <c r="C27" s="6" t="s">
        <v>70</v>
      </c>
      <c r="D27" s="7">
        <f t="shared" si="0"/>
        <v>9</v>
      </c>
      <c r="E27" s="8">
        <v>9</v>
      </c>
      <c r="F27" s="5">
        <f t="shared" si="5"/>
        <v>14</v>
      </c>
      <c r="G27" s="51">
        <v>14</v>
      </c>
      <c r="H27" s="50">
        <v>1</v>
      </c>
      <c r="I27" s="51"/>
      <c r="J27" s="51"/>
      <c r="K27" s="51"/>
      <c r="L27" s="90">
        <f t="shared" si="1"/>
        <v>15</v>
      </c>
      <c r="M27" s="32">
        <v>16</v>
      </c>
      <c r="N27" s="35"/>
      <c r="O27" s="40"/>
      <c r="P27" s="103">
        <f t="shared" si="6"/>
        <v>0</v>
      </c>
      <c r="Q27" s="37"/>
      <c r="R27" s="37"/>
      <c r="S27" s="37"/>
      <c r="T27" s="37"/>
      <c r="U27" s="37"/>
      <c r="V27" s="38"/>
      <c r="W27" s="104">
        <f t="shared" si="7"/>
        <v>0</v>
      </c>
      <c r="X27" s="53">
        <v>0</v>
      </c>
      <c r="Y27" s="10">
        <f t="shared" si="8"/>
        <v>15</v>
      </c>
      <c r="Z27" s="107">
        <v>2</v>
      </c>
      <c r="AA27" s="105"/>
      <c r="AB27" s="105"/>
      <c r="AC27" s="105">
        <v>2</v>
      </c>
      <c r="AD27" s="105">
        <v>1</v>
      </c>
      <c r="AE27" s="106">
        <v>1</v>
      </c>
      <c r="AF27" s="106"/>
      <c r="AG27" s="9">
        <f t="shared" si="2"/>
        <v>6</v>
      </c>
      <c r="AH27" s="131">
        <v>1</v>
      </c>
      <c r="AI27" s="131">
        <v>1</v>
      </c>
      <c r="AJ27" s="131"/>
      <c r="AK27" s="131">
        <v>1</v>
      </c>
      <c r="AL27" s="131"/>
      <c r="AM27" s="131">
        <f t="shared" si="3"/>
        <v>3</v>
      </c>
      <c r="AN27" s="130">
        <v>1</v>
      </c>
      <c r="AO27" s="130">
        <v>0</v>
      </c>
      <c r="AP27" s="10">
        <f t="shared" si="4"/>
        <v>25</v>
      </c>
    </row>
    <row r="28" spans="1:42" ht="23.1" customHeight="1" x14ac:dyDescent="0.25">
      <c r="A28" s="4">
        <v>25</v>
      </c>
      <c r="B28" s="5" t="s">
        <v>37</v>
      </c>
      <c r="C28" s="6" t="s">
        <v>71</v>
      </c>
      <c r="D28" s="7">
        <f t="shared" si="0"/>
        <v>5</v>
      </c>
      <c r="E28" s="56">
        <v>5</v>
      </c>
      <c r="F28" s="57">
        <f t="shared" si="5"/>
        <v>8</v>
      </c>
      <c r="G28" s="58">
        <v>8</v>
      </c>
      <c r="H28" s="51"/>
      <c r="I28" s="51">
        <v>1</v>
      </c>
      <c r="J28" s="50">
        <v>1</v>
      </c>
      <c r="K28" s="51"/>
      <c r="L28" s="89">
        <f t="shared" si="1"/>
        <v>10</v>
      </c>
      <c r="M28" s="32">
        <v>12</v>
      </c>
      <c r="N28" s="35"/>
      <c r="O28" s="40"/>
      <c r="P28" s="103">
        <f t="shared" si="6"/>
        <v>0</v>
      </c>
      <c r="Q28" s="37"/>
      <c r="R28" s="37"/>
      <c r="S28" s="37"/>
      <c r="T28" s="37"/>
      <c r="U28" s="37"/>
      <c r="V28" s="38"/>
      <c r="W28" s="104">
        <f t="shared" si="7"/>
        <v>0</v>
      </c>
      <c r="X28" s="53"/>
      <c r="Y28" s="10">
        <f t="shared" si="8"/>
        <v>10</v>
      </c>
      <c r="Z28" s="107"/>
      <c r="AA28" s="105"/>
      <c r="AB28" s="105"/>
      <c r="AC28" s="105"/>
      <c r="AD28" s="105"/>
      <c r="AE28" s="106"/>
      <c r="AF28" s="106"/>
      <c r="AG28" s="9">
        <f t="shared" si="2"/>
        <v>0</v>
      </c>
      <c r="AH28" s="131">
        <v>0</v>
      </c>
      <c r="AI28" s="131">
        <v>1</v>
      </c>
      <c r="AJ28" s="131"/>
      <c r="AK28" s="131"/>
      <c r="AL28" s="131"/>
      <c r="AM28" s="131">
        <f t="shared" si="3"/>
        <v>1</v>
      </c>
      <c r="AN28" s="130">
        <v>1</v>
      </c>
      <c r="AO28" s="130">
        <v>0</v>
      </c>
      <c r="AP28" s="10">
        <f t="shared" si="4"/>
        <v>12</v>
      </c>
    </row>
    <row r="29" spans="1:42" ht="23.1" customHeight="1" x14ac:dyDescent="0.25">
      <c r="A29" s="4">
        <v>26</v>
      </c>
      <c r="B29" s="5" t="s">
        <v>67</v>
      </c>
      <c r="C29" s="6" t="s">
        <v>72</v>
      </c>
      <c r="D29" s="7">
        <f t="shared" si="0"/>
        <v>6</v>
      </c>
      <c r="E29" s="8">
        <v>6</v>
      </c>
      <c r="F29" s="5">
        <f t="shared" si="5"/>
        <v>9</v>
      </c>
      <c r="G29" s="51">
        <v>9</v>
      </c>
      <c r="H29" s="51"/>
      <c r="I29" s="51">
        <v>1</v>
      </c>
      <c r="J29" s="51"/>
      <c r="K29" s="51"/>
      <c r="L29" s="89">
        <f t="shared" si="1"/>
        <v>10</v>
      </c>
      <c r="M29" s="32">
        <v>12</v>
      </c>
      <c r="N29" s="35"/>
      <c r="O29" s="40"/>
      <c r="P29" s="103">
        <f t="shared" si="6"/>
        <v>0</v>
      </c>
      <c r="Q29" s="37"/>
      <c r="R29" s="37"/>
      <c r="S29" s="37"/>
      <c r="T29" s="37"/>
      <c r="U29" s="37"/>
      <c r="V29" s="38"/>
      <c r="W29" s="104">
        <f t="shared" si="7"/>
        <v>0</v>
      </c>
      <c r="X29" s="53"/>
      <c r="Y29" s="10">
        <f t="shared" si="8"/>
        <v>10</v>
      </c>
      <c r="Z29" s="107"/>
      <c r="AA29" s="105"/>
      <c r="AB29" s="105"/>
      <c r="AC29" s="105"/>
      <c r="AD29" s="105"/>
      <c r="AE29" s="106"/>
      <c r="AF29" s="106"/>
      <c r="AG29" s="9">
        <f t="shared" si="2"/>
        <v>0</v>
      </c>
      <c r="AH29" s="131">
        <v>0</v>
      </c>
      <c r="AI29" s="131">
        <v>1</v>
      </c>
      <c r="AJ29" s="131"/>
      <c r="AK29" s="131"/>
      <c r="AL29" s="131"/>
      <c r="AM29" s="131">
        <f t="shared" si="3"/>
        <v>1</v>
      </c>
      <c r="AN29" s="130">
        <v>1</v>
      </c>
      <c r="AO29" s="130">
        <v>1</v>
      </c>
      <c r="AP29" s="10">
        <f t="shared" si="4"/>
        <v>13</v>
      </c>
    </row>
    <row r="30" spans="1:42" ht="23.1" customHeight="1" x14ac:dyDescent="0.25">
      <c r="A30" s="4">
        <v>27</v>
      </c>
      <c r="B30" s="5" t="s">
        <v>37</v>
      </c>
      <c r="C30" s="6" t="s">
        <v>73</v>
      </c>
      <c r="D30" s="7">
        <f t="shared" si="0"/>
        <v>18</v>
      </c>
      <c r="E30" s="8">
        <v>18</v>
      </c>
      <c r="F30" s="5">
        <f t="shared" si="5"/>
        <v>29</v>
      </c>
      <c r="G30" s="51">
        <v>29</v>
      </c>
      <c r="H30" s="51"/>
      <c r="I30" s="51"/>
      <c r="J30" s="51">
        <v>1</v>
      </c>
      <c r="K30" s="51"/>
      <c r="L30" s="89">
        <f t="shared" si="1"/>
        <v>30</v>
      </c>
      <c r="M30" s="32">
        <v>33</v>
      </c>
      <c r="N30" s="35"/>
      <c r="O30" s="40"/>
      <c r="P30" s="103">
        <f t="shared" si="6"/>
        <v>0</v>
      </c>
      <c r="Q30" s="37"/>
      <c r="R30" s="37"/>
      <c r="S30" s="37"/>
      <c r="T30" s="37"/>
      <c r="U30" s="37"/>
      <c r="V30" s="38"/>
      <c r="W30" s="104">
        <f t="shared" si="7"/>
        <v>0</v>
      </c>
      <c r="X30" s="53">
        <v>1</v>
      </c>
      <c r="Y30" s="10">
        <f t="shared" si="8"/>
        <v>31</v>
      </c>
      <c r="Z30" s="15">
        <v>4</v>
      </c>
      <c r="AA30" s="105"/>
      <c r="AB30" s="105"/>
      <c r="AC30" s="105">
        <v>2</v>
      </c>
      <c r="AD30" s="105">
        <v>1</v>
      </c>
      <c r="AE30" s="106">
        <v>1</v>
      </c>
      <c r="AF30" s="106"/>
      <c r="AG30" s="9">
        <f t="shared" si="2"/>
        <v>8</v>
      </c>
      <c r="AH30" s="131">
        <v>1</v>
      </c>
      <c r="AI30" s="131">
        <v>1</v>
      </c>
      <c r="AJ30" s="131"/>
      <c r="AK30" s="131">
        <v>1</v>
      </c>
      <c r="AL30" s="131"/>
      <c r="AM30" s="131">
        <f t="shared" si="3"/>
        <v>3</v>
      </c>
      <c r="AN30" s="130">
        <v>1</v>
      </c>
      <c r="AO30" s="130">
        <v>1</v>
      </c>
      <c r="AP30" s="10">
        <f t="shared" si="4"/>
        <v>44</v>
      </c>
    </row>
    <row r="31" spans="1:42" ht="23.1" customHeight="1" x14ac:dyDescent="0.25">
      <c r="A31" s="4">
        <v>28</v>
      </c>
      <c r="B31" s="5" t="s">
        <v>37</v>
      </c>
      <c r="C31" s="6" t="s">
        <v>74</v>
      </c>
      <c r="D31" s="7">
        <f t="shared" si="0"/>
        <v>12</v>
      </c>
      <c r="E31" s="56">
        <v>11</v>
      </c>
      <c r="F31" s="57">
        <f t="shared" si="5"/>
        <v>18</v>
      </c>
      <c r="G31" s="58">
        <v>18</v>
      </c>
      <c r="H31" s="51"/>
      <c r="I31" s="51"/>
      <c r="J31" s="51">
        <v>1</v>
      </c>
      <c r="K31" s="51"/>
      <c r="L31" s="89">
        <f t="shared" si="1"/>
        <v>19</v>
      </c>
      <c r="M31" s="32">
        <v>21</v>
      </c>
      <c r="N31" s="35"/>
      <c r="O31" s="40"/>
      <c r="P31" s="103">
        <f t="shared" si="6"/>
        <v>1</v>
      </c>
      <c r="Q31" s="37"/>
      <c r="R31" s="37"/>
      <c r="S31" s="37">
        <v>1</v>
      </c>
      <c r="T31" s="37"/>
      <c r="U31" s="37"/>
      <c r="V31" s="38" t="s">
        <v>43</v>
      </c>
      <c r="W31" s="104">
        <f t="shared" si="7"/>
        <v>2</v>
      </c>
      <c r="X31" s="53">
        <v>1</v>
      </c>
      <c r="Y31" s="10">
        <f t="shared" si="8"/>
        <v>22</v>
      </c>
      <c r="Z31" s="15">
        <v>4</v>
      </c>
      <c r="AA31" s="105"/>
      <c r="AB31" s="105"/>
      <c r="AC31" s="105">
        <v>2</v>
      </c>
      <c r="AD31" s="105">
        <v>1</v>
      </c>
      <c r="AE31" s="106">
        <v>1</v>
      </c>
      <c r="AF31" s="106"/>
      <c r="AG31" s="9">
        <f t="shared" si="2"/>
        <v>8</v>
      </c>
      <c r="AH31" s="131">
        <v>1</v>
      </c>
      <c r="AI31" s="131">
        <v>1</v>
      </c>
      <c r="AJ31" s="131"/>
      <c r="AK31" s="131"/>
      <c r="AL31" s="131"/>
      <c r="AM31" s="131">
        <f t="shared" si="3"/>
        <v>2</v>
      </c>
      <c r="AN31" s="130">
        <v>1</v>
      </c>
      <c r="AO31" s="130">
        <v>0</v>
      </c>
      <c r="AP31" s="10">
        <f t="shared" si="4"/>
        <v>33</v>
      </c>
    </row>
    <row r="32" spans="1:42" ht="23.1" customHeight="1" x14ac:dyDescent="0.25">
      <c r="A32" s="4">
        <v>29</v>
      </c>
      <c r="B32" s="5" t="s">
        <v>37</v>
      </c>
      <c r="C32" s="6" t="s">
        <v>75</v>
      </c>
      <c r="D32" s="7">
        <f t="shared" si="0"/>
        <v>18</v>
      </c>
      <c r="E32" s="8">
        <v>18</v>
      </c>
      <c r="F32" s="5">
        <f t="shared" si="5"/>
        <v>29</v>
      </c>
      <c r="G32" s="51">
        <v>29</v>
      </c>
      <c r="H32" s="51"/>
      <c r="I32" s="51"/>
      <c r="J32" s="51">
        <v>1</v>
      </c>
      <c r="K32" s="51"/>
      <c r="L32" s="89">
        <f t="shared" si="1"/>
        <v>30</v>
      </c>
      <c r="M32" s="32">
        <v>33</v>
      </c>
      <c r="N32" s="35"/>
      <c r="O32" s="40"/>
      <c r="P32" s="103">
        <f t="shared" si="6"/>
        <v>0</v>
      </c>
      <c r="Q32" s="37"/>
      <c r="R32" s="37"/>
      <c r="S32" s="37"/>
      <c r="T32" s="37"/>
      <c r="U32" s="37"/>
      <c r="V32" s="38"/>
      <c r="W32" s="104">
        <f t="shared" si="7"/>
        <v>0</v>
      </c>
      <c r="X32" s="53">
        <v>1</v>
      </c>
      <c r="Y32" s="10">
        <f t="shared" si="8"/>
        <v>31</v>
      </c>
      <c r="Z32" s="15"/>
      <c r="AA32" s="105"/>
      <c r="AB32" s="105"/>
      <c r="AC32" s="105"/>
      <c r="AD32" s="105"/>
      <c r="AE32" s="106"/>
      <c r="AF32" s="106"/>
      <c r="AG32" s="9">
        <f t="shared" si="2"/>
        <v>0</v>
      </c>
      <c r="AH32" s="131">
        <v>1</v>
      </c>
      <c r="AI32" s="131">
        <v>1</v>
      </c>
      <c r="AJ32" s="131"/>
      <c r="AK32" s="131"/>
      <c r="AL32" s="131"/>
      <c r="AM32" s="131">
        <f t="shared" si="3"/>
        <v>2</v>
      </c>
      <c r="AN32" s="130">
        <v>1</v>
      </c>
      <c r="AO32" s="130">
        <v>1</v>
      </c>
      <c r="AP32" s="10">
        <f t="shared" si="4"/>
        <v>35</v>
      </c>
    </row>
    <row r="33" spans="1:42" ht="23.1" customHeight="1" x14ac:dyDescent="0.25">
      <c r="A33" s="4">
        <v>30</v>
      </c>
      <c r="B33" s="5" t="s">
        <v>37</v>
      </c>
      <c r="C33" s="6" t="s">
        <v>76</v>
      </c>
      <c r="D33" s="7">
        <f t="shared" si="0"/>
        <v>25</v>
      </c>
      <c r="E33" s="8">
        <v>24</v>
      </c>
      <c r="F33" s="5">
        <f t="shared" si="5"/>
        <v>39</v>
      </c>
      <c r="G33" s="58">
        <v>40</v>
      </c>
      <c r="H33" s="51"/>
      <c r="I33" s="51"/>
      <c r="J33" s="51">
        <v>1</v>
      </c>
      <c r="K33" s="51"/>
      <c r="L33" s="89">
        <f t="shared" si="1"/>
        <v>41</v>
      </c>
      <c r="M33" s="32">
        <v>43</v>
      </c>
      <c r="N33" s="35"/>
      <c r="O33" s="40"/>
      <c r="P33" s="103">
        <f t="shared" si="6"/>
        <v>1</v>
      </c>
      <c r="Q33" s="37"/>
      <c r="R33" s="37"/>
      <c r="S33" s="37">
        <v>1</v>
      </c>
      <c r="T33" s="37"/>
      <c r="U33" s="37"/>
      <c r="V33" s="38" t="s">
        <v>43</v>
      </c>
      <c r="W33" s="104">
        <f t="shared" si="7"/>
        <v>2</v>
      </c>
      <c r="X33" s="53">
        <v>1</v>
      </c>
      <c r="Y33" s="10">
        <f t="shared" si="8"/>
        <v>44</v>
      </c>
      <c r="Z33" s="15">
        <v>4</v>
      </c>
      <c r="AA33" s="105"/>
      <c r="AB33" s="105"/>
      <c r="AC33" s="105"/>
      <c r="AD33" s="105">
        <v>1</v>
      </c>
      <c r="AE33" s="106">
        <v>1</v>
      </c>
      <c r="AF33" s="106"/>
      <c r="AG33" s="9">
        <f>Z33+AA33+AB33+AC33+AD33+AE33+AF33</f>
        <v>6</v>
      </c>
      <c r="AH33" s="131">
        <v>1</v>
      </c>
      <c r="AI33" s="131">
        <v>1</v>
      </c>
      <c r="AJ33" s="131"/>
      <c r="AK33" s="131">
        <v>1</v>
      </c>
      <c r="AL33" s="131"/>
      <c r="AM33" s="131">
        <f t="shared" si="3"/>
        <v>3</v>
      </c>
      <c r="AN33" s="130">
        <v>1</v>
      </c>
      <c r="AO33" s="130">
        <v>2</v>
      </c>
      <c r="AP33" s="10">
        <f>SUM(Y33+AG33+AM33+AN33+AO33)</f>
        <v>56</v>
      </c>
    </row>
    <row r="34" spans="1:42" ht="23.1" customHeight="1" x14ac:dyDescent="0.25">
      <c r="A34" s="4">
        <v>31</v>
      </c>
      <c r="B34" s="5" t="s">
        <v>67</v>
      </c>
      <c r="C34" s="6" t="s">
        <v>77</v>
      </c>
      <c r="D34" s="7">
        <f t="shared" si="0"/>
        <v>9</v>
      </c>
      <c r="E34" s="8">
        <v>8</v>
      </c>
      <c r="F34" s="5">
        <f t="shared" si="5"/>
        <v>13</v>
      </c>
      <c r="G34" s="51">
        <v>13</v>
      </c>
      <c r="H34" s="51"/>
      <c r="I34" s="51">
        <v>1</v>
      </c>
      <c r="J34" s="51"/>
      <c r="K34" s="51"/>
      <c r="L34" s="89">
        <f t="shared" si="1"/>
        <v>14</v>
      </c>
      <c r="M34" s="32">
        <v>15</v>
      </c>
      <c r="N34" s="35"/>
      <c r="O34" s="40"/>
      <c r="P34" s="103">
        <f t="shared" si="6"/>
        <v>1</v>
      </c>
      <c r="Q34" s="37"/>
      <c r="R34" s="37"/>
      <c r="S34" s="37">
        <v>1</v>
      </c>
      <c r="T34" s="37"/>
      <c r="U34" s="37"/>
      <c r="V34" s="38" t="s">
        <v>43</v>
      </c>
      <c r="W34" s="104">
        <f t="shared" si="7"/>
        <v>2</v>
      </c>
      <c r="X34" s="53"/>
      <c r="Y34" s="10">
        <f t="shared" si="8"/>
        <v>16</v>
      </c>
      <c r="Z34" s="107">
        <v>6</v>
      </c>
      <c r="AA34" s="105"/>
      <c r="AB34" s="105"/>
      <c r="AC34" s="105"/>
      <c r="AD34" s="105">
        <v>1</v>
      </c>
      <c r="AE34" s="106">
        <v>1</v>
      </c>
      <c r="AF34" s="106"/>
      <c r="AG34" s="9">
        <f t="shared" si="2"/>
        <v>8</v>
      </c>
      <c r="AH34" s="131">
        <v>1</v>
      </c>
      <c r="AI34" s="131">
        <v>1</v>
      </c>
      <c r="AJ34" s="131"/>
      <c r="AK34" s="131"/>
      <c r="AL34" s="131"/>
      <c r="AM34" s="131">
        <f t="shared" si="3"/>
        <v>2</v>
      </c>
      <c r="AN34" s="130">
        <v>1</v>
      </c>
      <c r="AO34" s="130">
        <v>0</v>
      </c>
      <c r="AP34" s="10">
        <f t="shared" si="4"/>
        <v>27</v>
      </c>
    </row>
    <row r="35" spans="1:42" ht="23.1" customHeight="1" x14ac:dyDescent="0.25">
      <c r="A35" s="4">
        <v>32</v>
      </c>
      <c r="B35" s="5" t="s">
        <v>67</v>
      </c>
      <c r="C35" s="6" t="s">
        <v>78</v>
      </c>
      <c r="D35" s="7">
        <f t="shared" si="0"/>
        <v>7</v>
      </c>
      <c r="E35" s="8">
        <v>6</v>
      </c>
      <c r="F35" s="5">
        <f t="shared" si="5"/>
        <v>9</v>
      </c>
      <c r="G35" s="51">
        <v>9</v>
      </c>
      <c r="H35" s="51"/>
      <c r="I35" s="51">
        <v>1</v>
      </c>
      <c r="J35" s="51"/>
      <c r="K35" s="51"/>
      <c r="L35" s="89">
        <f t="shared" si="1"/>
        <v>10</v>
      </c>
      <c r="M35" s="32">
        <v>12</v>
      </c>
      <c r="N35" s="35"/>
      <c r="O35" s="40"/>
      <c r="P35" s="103">
        <f t="shared" si="6"/>
        <v>1</v>
      </c>
      <c r="Q35" s="37"/>
      <c r="R35" s="37">
        <v>1</v>
      </c>
      <c r="S35" s="37"/>
      <c r="T35" s="37"/>
      <c r="U35" s="37"/>
      <c r="V35" s="38" t="s">
        <v>60</v>
      </c>
      <c r="W35" s="104">
        <f t="shared" si="7"/>
        <v>2</v>
      </c>
      <c r="X35" s="53"/>
      <c r="Y35" s="10">
        <f t="shared" si="8"/>
        <v>12</v>
      </c>
      <c r="Z35" s="107">
        <v>4</v>
      </c>
      <c r="AA35" s="105"/>
      <c r="AB35" s="105"/>
      <c r="AC35" s="105"/>
      <c r="AD35" s="105">
        <v>1</v>
      </c>
      <c r="AE35" s="106">
        <v>1</v>
      </c>
      <c r="AF35" s="106"/>
      <c r="AG35" s="9">
        <f t="shared" si="2"/>
        <v>6</v>
      </c>
      <c r="AH35" s="131">
        <v>0</v>
      </c>
      <c r="AI35" s="131">
        <v>1</v>
      </c>
      <c r="AJ35" s="131"/>
      <c r="AK35" s="131"/>
      <c r="AL35" s="131"/>
      <c r="AM35" s="131">
        <f t="shared" si="3"/>
        <v>1</v>
      </c>
      <c r="AN35" s="130">
        <v>1</v>
      </c>
      <c r="AO35" s="130">
        <v>1</v>
      </c>
      <c r="AP35" s="10">
        <f t="shared" si="4"/>
        <v>21</v>
      </c>
    </row>
    <row r="36" spans="1:42" ht="23.1" customHeight="1" x14ac:dyDescent="0.25">
      <c r="A36" s="4">
        <v>33</v>
      </c>
      <c r="B36" s="5" t="s">
        <v>67</v>
      </c>
      <c r="C36" s="6" t="s">
        <v>79</v>
      </c>
      <c r="D36" s="7">
        <f t="shared" ref="D36:D67" si="9">E36+N36+P36</f>
        <v>6</v>
      </c>
      <c r="E36" s="8">
        <v>6</v>
      </c>
      <c r="F36" s="5">
        <f t="shared" si="5"/>
        <v>9</v>
      </c>
      <c r="G36" s="51">
        <v>9</v>
      </c>
      <c r="H36" s="51"/>
      <c r="I36" s="51">
        <v>1</v>
      </c>
      <c r="J36" s="51"/>
      <c r="K36" s="51"/>
      <c r="L36" s="89">
        <f t="shared" ref="L36:L67" si="10">G36+H36+I36+J36+K36</f>
        <v>10</v>
      </c>
      <c r="M36" s="32">
        <v>12</v>
      </c>
      <c r="N36" s="35"/>
      <c r="O36" s="40"/>
      <c r="P36" s="103">
        <f t="shared" si="6"/>
        <v>0</v>
      </c>
      <c r="Q36" s="37"/>
      <c r="R36" s="37"/>
      <c r="S36" s="37"/>
      <c r="T36" s="37"/>
      <c r="U36" s="37"/>
      <c r="V36" s="38"/>
      <c r="W36" s="104">
        <f t="shared" si="7"/>
        <v>0</v>
      </c>
      <c r="X36" s="53"/>
      <c r="Y36" s="10">
        <f t="shared" si="8"/>
        <v>10</v>
      </c>
      <c r="Z36" s="107">
        <v>4</v>
      </c>
      <c r="AA36" s="105"/>
      <c r="AB36" s="105"/>
      <c r="AC36" s="105"/>
      <c r="AD36" s="105">
        <v>1</v>
      </c>
      <c r="AE36" s="106">
        <v>1</v>
      </c>
      <c r="AF36" s="106"/>
      <c r="AG36" s="9">
        <f t="shared" si="2"/>
        <v>6</v>
      </c>
      <c r="AH36" s="131">
        <v>0</v>
      </c>
      <c r="AI36" s="131">
        <v>1</v>
      </c>
      <c r="AJ36" s="131"/>
      <c r="AK36" s="131"/>
      <c r="AL36" s="131"/>
      <c r="AM36" s="131">
        <f t="shared" si="3"/>
        <v>1</v>
      </c>
      <c r="AN36" s="130">
        <v>1</v>
      </c>
      <c r="AO36" s="130"/>
      <c r="AP36" s="10">
        <f t="shared" si="4"/>
        <v>18</v>
      </c>
    </row>
    <row r="37" spans="1:42" ht="23.1" customHeight="1" x14ac:dyDescent="0.25">
      <c r="A37" s="4">
        <v>34</v>
      </c>
      <c r="B37" s="5" t="s">
        <v>67</v>
      </c>
      <c r="C37" s="6" t="s">
        <v>80</v>
      </c>
      <c r="D37" s="7">
        <f t="shared" si="9"/>
        <v>6</v>
      </c>
      <c r="E37" s="8">
        <v>6</v>
      </c>
      <c r="F37" s="5">
        <f t="shared" si="5"/>
        <v>9</v>
      </c>
      <c r="G37" s="51">
        <v>9</v>
      </c>
      <c r="H37" s="51"/>
      <c r="I37" s="51">
        <v>1</v>
      </c>
      <c r="J37" s="51"/>
      <c r="K37" s="51"/>
      <c r="L37" s="89">
        <f t="shared" si="10"/>
        <v>10</v>
      </c>
      <c r="M37" s="32">
        <v>12</v>
      </c>
      <c r="N37" s="35"/>
      <c r="O37" s="40"/>
      <c r="P37" s="103">
        <f t="shared" si="6"/>
        <v>0</v>
      </c>
      <c r="Q37" s="37"/>
      <c r="R37" s="37"/>
      <c r="S37" s="37"/>
      <c r="T37" s="37"/>
      <c r="U37" s="37"/>
      <c r="V37" s="38"/>
      <c r="W37" s="104">
        <f t="shared" si="7"/>
        <v>0</v>
      </c>
      <c r="X37" s="53"/>
      <c r="Y37" s="10">
        <f t="shared" si="8"/>
        <v>10</v>
      </c>
      <c r="Z37" s="107">
        <v>2</v>
      </c>
      <c r="AA37" s="105"/>
      <c r="AB37" s="105"/>
      <c r="AC37" s="105"/>
      <c r="AD37" s="105">
        <v>1</v>
      </c>
      <c r="AE37" s="106"/>
      <c r="AF37" s="106">
        <v>1</v>
      </c>
      <c r="AG37" s="9">
        <f t="shared" si="2"/>
        <v>4</v>
      </c>
      <c r="AH37" s="131">
        <v>0</v>
      </c>
      <c r="AI37" s="131">
        <v>1</v>
      </c>
      <c r="AJ37" s="131"/>
      <c r="AK37" s="131"/>
      <c r="AL37" s="131"/>
      <c r="AM37" s="131">
        <f t="shared" si="3"/>
        <v>1</v>
      </c>
      <c r="AN37" s="130">
        <v>1</v>
      </c>
      <c r="AO37" s="130">
        <v>0</v>
      </c>
      <c r="AP37" s="10">
        <f t="shared" si="4"/>
        <v>16</v>
      </c>
    </row>
    <row r="38" spans="1:42" ht="23.1" customHeight="1" x14ac:dyDescent="0.25">
      <c r="A38" s="4">
        <v>35</v>
      </c>
      <c r="B38" s="5" t="s">
        <v>67</v>
      </c>
      <c r="C38" s="6" t="s">
        <v>81</v>
      </c>
      <c r="D38" s="7">
        <f t="shared" si="9"/>
        <v>6</v>
      </c>
      <c r="E38" s="8">
        <v>6</v>
      </c>
      <c r="F38" s="5">
        <f t="shared" si="5"/>
        <v>9</v>
      </c>
      <c r="G38" s="51">
        <v>9</v>
      </c>
      <c r="H38" s="51"/>
      <c r="I38" s="51">
        <v>1</v>
      </c>
      <c r="J38" s="51"/>
      <c r="K38" s="51"/>
      <c r="L38" s="89">
        <f t="shared" si="10"/>
        <v>10</v>
      </c>
      <c r="M38" s="32">
        <v>12</v>
      </c>
      <c r="N38" s="35"/>
      <c r="O38" s="40"/>
      <c r="P38" s="103">
        <f t="shared" si="6"/>
        <v>0</v>
      </c>
      <c r="Q38" s="37"/>
      <c r="R38" s="37"/>
      <c r="S38" s="37"/>
      <c r="T38" s="37"/>
      <c r="U38" s="37"/>
      <c r="V38" s="38"/>
      <c r="W38" s="104">
        <f t="shared" si="7"/>
        <v>0</v>
      </c>
      <c r="X38" s="53"/>
      <c r="Y38" s="10">
        <f t="shared" si="8"/>
        <v>10</v>
      </c>
      <c r="Z38" s="107">
        <v>2</v>
      </c>
      <c r="AA38" s="105"/>
      <c r="AB38" s="105"/>
      <c r="AC38" s="105"/>
      <c r="AD38" s="105">
        <v>1</v>
      </c>
      <c r="AE38" s="106"/>
      <c r="AF38" s="106">
        <v>1</v>
      </c>
      <c r="AG38" s="9">
        <f t="shared" si="2"/>
        <v>4</v>
      </c>
      <c r="AH38" s="131">
        <v>1</v>
      </c>
      <c r="AI38" s="131">
        <v>1</v>
      </c>
      <c r="AJ38" s="131"/>
      <c r="AK38" s="131"/>
      <c r="AL38" s="131"/>
      <c r="AM38" s="131">
        <f t="shared" si="3"/>
        <v>2</v>
      </c>
      <c r="AN38" s="130">
        <v>1</v>
      </c>
      <c r="AO38" s="130">
        <v>0</v>
      </c>
      <c r="AP38" s="10">
        <f t="shared" si="4"/>
        <v>17</v>
      </c>
    </row>
    <row r="39" spans="1:42" ht="23.1" customHeight="1" x14ac:dyDescent="0.25">
      <c r="A39" s="4">
        <v>36</v>
      </c>
      <c r="B39" s="5" t="s">
        <v>67</v>
      </c>
      <c r="C39" s="6" t="s">
        <v>82</v>
      </c>
      <c r="D39" s="7">
        <f t="shared" si="9"/>
        <v>5</v>
      </c>
      <c r="E39" s="8">
        <v>5</v>
      </c>
      <c r="F39" s="5">
        <f t="shared" si="5"/>
        <v>8</v>
      </c>
      <c r="G39" s="51">
        <v>8</v>
      </c>
      <c r="H39" s="51"/>
      <c r="I39" s="51">
        <v>1</v>
      </c>
      <c r="J39" s="51"/>
      <c r="K39" s="51"/>
      <c r="L39" s="89">
        <f t="shared" si="10"/>
        <v>9</v>
      </c>
      <c r="M39" s="32">
        <v>10</v>
      </c>
      <c r="N39" s="35"/>
      <c r="O39" s="40"/>
      <c r="P39" s="103">
        <f t="shared" si="6"/>
        <v>0</v>
      </c>
      <c r="Q39" s="37"/>
      <c r="R39" s="37"/>
      <c r="S39" s="37"/>
      <c r="T39" s="37"/>
      <c r="U39" s="37"/>
      <c r="V39" s="38"/>
      <c r="W39" s="104">
        <f t="shared" si="7"/>
        <v>0</v>
      </c>
      <c r="X39" s="53"/>
      <c r="Y39" s="10">
        <f t="shared" si="8"/>
        <v>9</v>
      </c>
      <c r="Z39" s="107">
        <v>1</v>
      </c>
      <c r="AA39" s="105"/>
      <c r="AB39" s="105"/>
      <c r="AC39" s="105"/>
      <c r="AD39" s="105">
        <v>1</v>
      </c>
      <c r="AE39" s="106"/>
      <c r="AF39" s="106">
        <v>1</v>
      </c>
      <c r="AG39" s="9">
        <f t="shared" si="2"/>
        <v>3</v>
      </c>
      <c r="AH39" s="131">
        <v>1</v>
      </c>
      <c r="AI39" s="131">
        <v>1</v>
      </c>
      <c r="AJ39" s="131"/>
      <c r="AK39" s="131"/>
      <c r="AL39" s="131"/>
      <c r="AM39" s="131">
        <f t="shared" si="3"/>
        <v>2</v>
      </c>
      <c r="AN39" s="130">
        <v>1</v>
      </c>
      <c r="AO39" s="130">
        <v>1</v>
      </c>
      <c r="AP39" s="10">
        <f t="shared" si="4"/>
        <v>16</v>
      </c>
    </row>
    <row r="40" spans="1:42" ht="23.1" customHeight="1" x14ac:dyDescent="0.25">
      <c r="A40" s="4">
        <v>37</v>
      </c>
      <c r="B40" s="5" t="s">
        <v>67</v>
      </c>
      <c r="C40" s="6" t="s">
        <v>83</v>
      </c>
      <c r="D40" s="7">
        <f t="shared" si="9"/>
        <v>6</v>
      </c>
      <c r="E40" s="8">
        <v>6</v>
      </c>
      <c r="F40" s="5">
        <f t="shared" si="5"/>
        <v>9</v>
      </c>
      <c r="G40" s="51">
        <v>9</v>
      </c>
      <c r="H40" s="51"/>
      <c r="I40" s="51">
        <v>1</v>
      </c>
      <c r="J40" s="51"/>
      <c r="K40" s="51"/>
      <c r="L40" s="89">
        <f t="shared" si="10"/>
        <v>10</v>
      </c>
      <c r="M40" s="32">
        <v>12</v>
      </c>
      <c r="N40" s="35"/>
      <c r="O40" s="40"/>
      <c r="P40" s="103">
        <f t="shared" si="6"/>
        <v>0</v>
      </c>
      <c r="Q40" s="37"/>
      <c r="R40" s="37"/>
      <c r="S40" s="37"/>
      <c r="T40" s="37"/>
      <c r="U40" s="37"/>
      <c r="V40" s="38"/>
      <c r="W40" s="104">
        <f t="shared" si="7"/>
        <v>0</v>
      </c>
      <c r="X40" s="53"/>
      <c r="Y40" s="10">
        <f t="shared" si="8"/>
        <v>10</v>
      </c>
      <c r="Z40" s="107"/>
      <c r="AA40" s="105"/>
      <c r="AB40" s="105"/>
      <c r="AC40" s="105"/>
      <c r="AD40" s="105"/>
      <c r="AE40" s="106"/>
      <c r="AF40" s="106"/>
      <c r="AG40" s="9">
        <f t="shared" si="2"/>
        <v>0</v>
      </c>
      <c r="AH40" s="131">
        <v>0</v>
      </c>
      <c r="AI40" s="131">
        <v>1</v>
      </c>
      <c r="AJ40" s="131"/>
      <c r="AK40" s="131"/>
      <c r="AL40" s="131"/>
      <c r="AM40" s="131">
        <f t="shared" si="3"/>
        <v>1</v>
      </c>
      <c r="AN40" s="130">
        <v>1</v>
      </c>
      <c r="AO40" s="130">
        <v>0</v>
      </c>
      <c r="AP40" s="10">
        <f t="shared" si="4"/>
        <v>12</v>
      </c>
    </row>
    <row r="41" spans="1:42" ht="23.1" customHeight="1" x14ac:dyDescent="0.25">
      <c r="A41" s="4">
        <v>38</v>
      </c>
      <c r="B41" s="5" t="s">
        <v>67</v>
      </c>
      <c r="C41" s="6" t="s">
        <v>84</v>
      </c>
      <c r="D41" s="7">
        <f t="shared" si="9"/>
        <v>6</v>
      </c>
      <c r="E41" s="8">
        <v>6</v>
      </c>
      <c r="F41" s="5">
        <f t="shared" si="5"/>
        <v>9</v>
      </c>
      <c r="G41" s="51">
        <v>9</v>
      </c>
      <c r="H41" s="51"/>
      <c r="I41" s="51">
        <v>1</v>
      </c>
      <c r="J41" s="51"/>
      <c r="K41" s="51"/>
      <c r="L41" s="89">
        <f t="shared" si="10"/>
        <v>10</v>
      </c>
      <c r="M41" s="32">
        <v>12</v>
      </c>
      <c r="N41" s="35"/>
      <c r="O41" s="40"/>
      <c r="P41" s="103">
        <f t="shared" si="6"/>
        <v>0</v>
      </c>
      <c r="Q41" s="37"/>
      <c r="R41" s="37"/>
      <c r="S41" s="37"/>
      <c r="T41" s="37"/>
      <c r="U41" s="37"/>
      <c r="V41" s="38"/>
      <c r="W41" s="104">
        <f t="shared" si="7"/>
        <v>0</v>
      </c>
      <c r="X41" s="53"/>
      <c r="Y41" s="10">
        <f t="shared" si="8"/>
        <v>10</v>
      </c>
      <c r="Z41" s="107"/>
      <c r="AA41" s="105"/>
      <c r="AB41" s="105"/>
      <c r="AC41" s="105"/>
      <c r="AD41" s="105"/>
      <c r="AE41" s="106"/>
      <c r="AF41" s="106"/>
      <c r="AG41" s="9">
        <f t="shared" si="2"/>
        <v>0</v>
      </c>
      <c r="AH41" s="131">
        <v>0</v>
      </c>
      <c r="AI41" s="131">
        <v>1</v>
      </c>
      <c r="AJ41" s="131"/>
      <c r="AK41" s="131"/>
      <c r="AL41" s="131"/>
      <c r="AM41" s="131">
        <f t="shared" si="3"/>
        <v>1</v>
      </c>
      <c r="AN41" s="130">
        <v>1</v>
      </c>
      <c r="AO41" s="130"/>
      <c r="AP41" s="10">
        <f t="shared" si="4"/>
        <v>12</v>
      </c>
    </row>
    <row r="42" spans="1:42" ht="23.1" customHeight="1" x14ac:dyDescent="0.25">
      <c r="A42" s="4">
        <v>39</v>
      </c>
      <c r="B42" s="5" t="s">
        <v>67</v>
      </c>
      <c r="C42" s="6" t="s">
        <v>85</v>
      </c>
      <c r="D42" s="7">
        <f t="shared" si="9"/>
        <v>6</v>
      </c>
      <c r="E42" s="8">
        <v>6</v>
      </c>
      <c r="F42" s="5">
        <f t="shared" si="5"/>
        <v>9</v>
      </c>
      <c r="G42" s="51">
        <v>9</v>
      </c>
      <c r="H42" s="51"/>
      <c r="I42" s="51">
        <v>1</v>
      </c>
      <c r="J42" s="51"/>
      <c r="K42" s="51"/>
      <c r="L42" s="89">
        <f t="shared" si="10"/>
        <v>10</v>
      </c>
      <c r="M42" s="32">
        <v>12</v>
      </c>
      <c r="N42" s="35"/>
      <c r="O42" s="40"/>
      <c r="P42" s="103">
        <f t="shared" si="6"/>
        <v>0</v>
      </c>
      <c r="Q42" s="37"/>
      <c r="R42" s="37"/>
      <c r="S42" s="37"/>
      <c r="T42" s="37"/>
      <c r="U42" s="37"/>
      <c r="V42" s="38"/>
      <c r="W42" s="104">
        <f t="shared" si="7"/>
        <v>0</v>
      </c>
      <c r="X42" s="53"/>
      <c r="Y42" s="10">
        <f t="shared" si="8"/>
        <v>10</v>
      </c>
      <c r="Z42" s="107"/>
      <c r="AA42" s="105"/>
      <c r="AB42" s="105"/>
      <c r="AC42" s="105"/>
      <c r="AD42" s="105"/>
      <c r="AE42" s="106"/>
      <c r="AF42" s="106"/>
      <c r="AG42" s="9">
        <f t="shared" si="2"/>
        <v>0</v>
      </c>
      <c r="AH42" s="131">
        <v>0</v>
      </c>
      <c r="AI42" s="131">
        <v>1</v>
      </c>
      <c r="AJ42" s="131"/>
      <c r="AK42" s="131"/>
      <c r="AL42" s="131"/>
      <c r="AM42" s="131">
        <f t="shared" si="3"/>
        <v>1</v>
      </c>
      <c r="AN42" s="130">
        <v>1</v>
      </c>
      <c r="AO42" s="130">
        <v>0</v>
      </c>
      <c r="AP42" s="10">
        <f t="shared" si="4"/>
        <v>12</v>
      </c>
    </row>
    <row r="43" spans="1:42" ht="23.1" customHeight="1" x14ac:dyDescent="0.25">
      <c r="A43" s="4">
        <v>40</v>
      </c>
      <c r="B43" s="5" t="s">
        <v>37</v>
      </c>
      <c r="C43" s="6" t="s">
        <v>86</v>
      </c>
      <c r="D43" s="7">
        <f t="shared" si="9"/>
        <v>48</v>
      </c>
      <c r="E43" s="8">
        <v>39</v>
      </c>
      <c r="F43" s="5">
        <f t="shared" si="5"/>
        <v>64</v>
      </c>
      <c r="G43" s="58">
        <v>65</v>
      </c>
      <c r="H43" s="51"/>
      <c r="I43" s="51"/>
      <c r="J43" s="51">
        <v>1</v>
      </c>
      <c r="K43" s="51"/>
      <c r="L43" s="89">
        <f t="shared" si="10"/>
        <v>66</v>
      </c>
      <c r="M43" s="32">
        <v>70</v>
      </c>
      <c r="N43" s="35"/>
      <c r="O43" s="40"/>
      <c r="P43" s="103">
        <f t="shared" si="6"/>
        <v>9</v>
      </c>
      <c r="Q43" s="37">
        <v>3</v>
      </c>
      <c r="R43" s="37">
        <v>2</v>
      </c>
      <c r="S43" s="37">
        <v>4</v>
      </c>
      <c r="T43" s="37"/>
      <c r="U43" s="37"/>
      <c r="V43" s="38" t="s">
        <v>207</v>
      </c>
      <c r="W43" s="104">
        <f t="shared" si="7"/>
        <v>18</v>
      </c>
      <c r="X43" s="53">
        <v>2</v>
      </c>
      <c r="Y43" s="10">
        <f t="shared" si="8"/>
        <v>86</v>
      </c>
      <c r="Z43" s="15">
        <v>6</v>
      </c>
      <c r="AA43" s="105"/>
      <c r="AB43" s="105"/>
      <c r="AC43" s="105">
        <v>2</v>
      </c>
      <c r="AD43" s="105">
        <v>1</v>
      </c>
      <c r="AE43" s="106">
        <v>2</v>
      </c>
      <c r="AF43" s="106"/>
      <c r="AG43" s="9">
        <f t="shared" si="2"/>
        <v>11</v>
      </c>
      <c r="AH43" s="131">
        <v>1</v>
      </c>
      <c r="AI43" s="131">
        <v>2</v>
      </c>
      <c r="AJ43" s="131">
        <v>1</v>
      </c>
      <c r="AK43" s="131">
        <v>1</v>
      </c>
      <c r="AL43" s="131">
        <v>1</v>
      </c>
      <c r="AM43" s="131">
        <f t="shared" si="3"/>
        <v>6</v>
      </c>
      <c r="AN43" s="130">
        <v>1</v>
      </c>
      <c r="AO43" s="130">
        <v>3</v>
      </c>
      <c r="AP43" s="10">
        <f t="shared" si="4"/>
        <v>107</v>
      </c>
    </row>
    <row r="44" spans="1:42" ht="23.1" customHeight="1" x14ac:dyDescent="0.25">
      <c r="A44" s="4">
        <v>41</v>
      </c>
      <c r="B44" s="5" t="s">
        <v>37</v>
      </c>
      <c r="C44" s="6" t="s">
        <v>87</v>
      </c>
      <c r="D44" s="7">
        <f t="shared" si="9"/>
        <v>51</v>
      </c>
      <c r="E44" s="8">
        <v>47</v>
      </c>
      <c r="F44" s="5">
        <f t="shared" si="5"/>
        <v>77</v>
      </c>
      <c r="G44" s="58">
        <v>78</v>
      </c>
      <c r="H44" s="51"/>
      <c r="I44" s="51"/>
      <c r="J44" s="51">
        <v>1</v>
      </c>
      <c r="K44" s="51"/>
      <c r="L44" s="89">
        <f t="shared" si="10"/>
        <v>79</v>
      </c>
      <c r="M44" s="32">
        <v>82</v>
      </c>
      <c r="N44" s="35"/>
      <c r="O44" s="40"/>
      <c r="P44" s="103">
        <f t="shared" si="6"/>
        <v>4</v>
      </c>
      <c r="Q44" s="37"/>
      <c r="R44" s="37"/>
      <c r="S44" s="37">
        <v>4</v>
      </c>
      <c r="T44" s="37"/>
      <c r="U44" s="37"/>
      <c r="V44" s="38" t="s">
        <v>88</v>
      </c>
      <c r="W44" s="104">
        <f t="shared" si="7"/>
        <v>8</v>
      </c>
      <c r="X44" s="53">
        <v>2</v>
      </c>
      <c r="Y44" s="10">
        <f t="shared" si="8"/>
        <v>89</v>
      </c>
      <c r="Z44" s="15">
        <v>15</v>
      </c>
      <c r="AA44" s="105"/>
      <c r="AB44" s="105">
        <v>4</v>
      </c>
      <c r="AC44" s="105"/>
      <c r="AD44" s="105">
        <v>1</v>
      </c>
      <c r="AE44" s="106">
        <v>3</v>
      </c>
      <c r="AF44" s="106"/>
      <c r="AG44" s="9">
        <f t="shared" si="2"/>
        <v>23</v>
      </c>
      <c r="AH44" s="131">
        <v>1</v>
      </c>
      <c r="AI44" s="131">
        <v>2</v>
      </c>
      <c r="AJ44" s="131">
        <v>1</v>
      </c>
      <c r="AK44" s="131">
        <v>1</v>
      </c>
      <c r="AL44" s="131">
        <v>1</v>
      </c>
      <c r="AM44" s="131">
        <f t="shared" si="3"/>
        <v>6</v>
      </c>
      <c r="AN44" s="130">
        <v>1</v>
      </c>
      <c r="AO44" s="130">
        <v>0</v>
      </c>
      <c r="AP44" s="10">
        <f t="shared" si="4"/>
        <v>119</v>
      </c>
    </row>
    <row r="45" spans="1:42" ht="23.1" customHeight="1" x14ac:dyDescent="0.25">
      <c r="A45" s="4">
        <v>42</v>
      </c>
      <c r="B45" s="5" t="s">
        <v>37</v>
      </c>
      <c r="C45" s="6" t="s">
        <v>89</v>
      </c>
      <c r="D45" s="7">
        <f t="shared" si="9"/>
        <v>10</v>
      </c>
      <c r="E45" s="8">
        <v>10</v>
      </c>
      <c r="F45" s="5">
        <f t="shared" si="5"/>
        <v>16</v>
      </c>
      <c r="G45" s="51">
        <v>16</v>
      </c>
      <c r="H45" s="50"/>
      <c r="I45" s="51"/>
      <c r="J45" s="51">
        <v>1</v>
      </c>
      <c r="K45" s="51"/>
      <c r="L45" s="89">
        <f t="shared" si="10"/>
        <v>17</v>
      </c>
      <c r="M45" s="32">
        <v>18</v>
      </c>
      <c r="N45" s="35"/>
      <c r="O45" s="40"/>
      <c r="P45" s="103">
        <f t="shared" si="6"/>
        <v>0</v>
      </c>
      <c r="Q45" s="37"/>
      <c r="R45" s="37"/>
      <c r="S45" s="37"/>
      <c r="T45" s="37"/>
      <c r="U45" s="37"/>
      <c r="V45" s="38"/>
      <c r="W45" s="104">
        <f t="shared" si="7"/>
        <v>0</v>
      </c>
      <c r="X45" s="53">
        <v>1</v>
      </c>
      <c r="Y45" s="10">
        <f t="shared" si="8"/>
        <v>18</v>
      </c>
      <c r="Z45" s="15">
        <v>6</v>
      </c>
      <c r="AA45" s="105"/>
      <c r="AB45" s="105">
        <v>2</v>
      </c>
      <c r="AC45" s="105"/>
      <c r="AD45" s="105">
        <v>1</v>
      </c>
      <c r="AE45" s="106">
        <v>1</v>
      </c>
      <c r="AF45" s="106"/>
      <c r="AG45" s="9">
        <f t="shared" si="2"/>
        <v>10</v>
      </c>
      <c r="AH45" s="131">
        <v>1</v>
      </c>
      <c r="AI45" s="131">
        <v>1</v>
      </c>
      <c r="AJ45" s="131"/>
      <c r="AK45" s="131">
        <v>1</v>
      </c>
      <c r="AL45" s="131">
        <v>1</v>
      </c>
      <c r="AM45" s="131">
        <f t="shared" si="3"/>
        <v>4</v>
      </c>
      <c r="AN45" s="130">
        <v>1</v>
      </c>
      <c r="AO45" s="130">
        <v>0</v>
      </c>
      <c r="AP45" s="10">
        <f t="shared" si="4"/>
        <v>33</v>
      </c>
    </row>
    <row r="46" spans="1:42" ht="23.1" customHeight="1" x14ac:dyDescent="0.25">
      <c r="A46" s="4">
        <v>43</v>
      </c>
      <c r="B46" s="5" t="s">
        <v>67</v>
      </c>
      <c r="C46" s="6" t="s">
        <v>90</v>
      </c>
      <c r="D46" s="7">
        <f t="shared" si="9"/>
        <v>6</v>
      </c>
      <c r="E46" s="8">
        <v>6</v>
      </c>
      <c r="F46" s="5">
        <f t="shared" si="5"/>
        <v>9</v>
      </c>
      <c r="G46" s="51">
        <v>9</v>
      </c>
      <c r="H46" s="51"/>
      <c r="I46" s="51">
        <v>1</v>
      </c>
      <c r="J46" s="51"/>
      <c r="K46" s="51"/>
      <c r="L46" s="89">
        <f t="shared" si="10"/>
        <v>10</v>
      </c>
      <c r="M46" s="32">
        <v>12</v>
      </c>
      <c r="N46" s="35"/>
      <c r="O46" s="40"/>
      <c r="P46" s="103">
        <f t="shared" si="6"/>
        <v>0</v>
      </c>
      <c r="Q46" s="37"/>
      <c r="R46" s="37"/>
      <c r="S46" s="37"/>
      <c r="T46" s="37"/>
      <c r="U46" s="37"/>
      <c r="V46" s="38"/>
      <c r="W46" s="104">
        <f t="shared" si="7"/>
        <v>0</v>
      </c>
      <c r="X46" s="53"/>
      <c r="Y46" s="10">
        <f t="shared" si="8"/>
        <v>10</v>
      </c>
      <c r="Z46" s="107">
        <v>2</v>
      </c>
      <c r="AA46" s="105"/>
      <c r="AB46" s="105"/>
      <c r="AC46" s="105"/>
      <c r="AD46" s="105">
        <v>1</v>
      </c>
      <c r="AE46" s="106"/>
      <c r="AF46" s="106">
        <v>1</v>
      </c>
      <c r="AG46" s="9">
        <f t="shared" si="2"/>
        <v>4</v>
      </c>
      <c r="AH46" s="131">
        <v>0</v>
      </c>
      <c r="AI46" s="131">
        <v>1</v>
      </c>
      <c r="AJ46" s="131"/>
      <c r="AK46" s="131"/>
      <c r="AL46" s="131"/>
      <c r="AM46" s="131">
        <f t="shared" si="3"/>
        <v>1</v>
      </c>
      <c r="AN46" s="130">
        <v>1</v>
      </c>
      <c r="AO46" s="130">
        <v>0</v>
      </c>
      <c r="AP46" s="10">
        <f t="shared" si="4"/>
        <v>16</v>
      </c>
    </row>
    <row r="47" spans="1:42" ht="23.1" customHeight="1" x14ac:dyDescent="0.25">
      <c r="A47" s="4">
        <v>44</v>
      </c>
      <c r="B47" s="5" t="s">
        <v>37</v>
      </c>
      <c r="C47" s="6" t="s">
        <v>91</v>
      </c>
      <c r="D47" s="7">
        <f t="shared" si="9"/>
        <v>16</v>
      </c>
      <c r="E47" s="8">
        <v>15</v>
      </c>
      <c r="F47" s="5">
        <f t="shared" si="5"/>
        <v>24</v>
      </c>
      <c r="G47" s="51">
        <v>24</v>
      </c>
      <c r="H47" s="51"/>
      <c r="I47" s="51"/>
      <c r="J47" s="51">
        <v>1</v>
      </c>
      <c r="K47" s="51"/>
      <c r="L47" s="89">
        <f t="shared" si="10"/>
        <v>25</v>
      </c>
      <c r="M47" s="32">
        <v>28</v>
      </c>
      <c r="N47" s="35"/>
      <c r="O47" s="40"/>
      <c r="P47" s="103">
        <f t="shared" si="6"/>
        <v>1</v>
      </c>
      <c r="Q47" s="37"/>
      <c r="R47" s="37"/>
      <c r="S47" s="37">
        <v>1</v>
      </c>
      <c r="T47" s="37"/>
      <c r="U47" s="37"/>
      <c r="V47" s="38" t="s">
        <v>43</v>
      </c>
      <c r="W47" s="104">
        <f t="shared" si="7"/>
        <v>2</v>
      </c>
      <c r="X47" s="53">
        <v>1</v>
      </c>
      <c r="Y47" s="10">
        <f t="shared" si="8"/>
        <v>28</v>
      </c>
      <c r="Z47" s="15">
        <v>6</v>
      </c>
      <c r="AA47" s="105"/>
      <c r="AB47" s="105">
        <v>2</v>
      </c>
      <c r="AC47" s="105">
        <v>2</v>
      </c>
      <c r="AD47" s="105">
        <v>1</v>
      </c>
      <c r="AE47" s="106">
        <v>2</v>
      </c>
      <c r="AF47" s="106"/>
      <c r="AG47" s="9">
        <f t="shared" si="2"/>
        <v>13</v>
      </c>
      <c r="AH47" s="131">
        <v>1</v>
      </c>
      <c r="AI47" s="131">
        <v>1</v>
      </c>
      <c r="AJ47" s="131"/>
      <c r="AK47" s="131">
        <v>1</v>
      </c>
      <c r="AL47" s="131">
        <v>1</v>
      </c>
      <c r="AM47" s="131">
        <f t="shared" si="3"/>
        <v>4</v>
      </c>
      <c r="AN47" s="130">
        <v>1</v>
      </c>
      <c r="AO47" s="130">
        <v>1</v>
      </c>
      <c r="AP47" s="10">
        <f t="shared" si="4"/>
        <v>47</v>
      </c>
    </row>
    <row r="48" spans="1:42" ht="23.1" customHeight="1" x14ac:dyDescent="0.25">
      <c r="A48" s="4">
        <v>45</v>
      </c>
      <c r="B48" s="5" t="s">
        <v>37</v>
      </c>
      <c r="C48" s="6" t="s">
        <v>92</v>
      </c>
      <c r="D48" s="7">
        <f t="shared" si="9"/>
        <v>12</v>
      </c>
      <c r="E48" s="8">
        <v>11</v>
      </c>
      <c r="F48" s="5">
        <f t="shared" si="5"/>
        <v>18</v>
      </c>
      <c r="G48" s="51">
        <v>18</v>
      </c>
      <c r="H48" s="51"/>
      <c r="I48" s="51"/>
      <c r="J48" s="50">
        <v>1</v>
      </c>
      <c r="K48" s="55"/>
      <c r="L48" s="89">
        <f t="shared" si="10"/>
        <v>19</v>
      </c>
      <c r="M48" s="32">
        <v>19</v>
      </c>
      <c r="N48" s="35"/>
      <c r="O48" s="40"/>
      <c r="P48" s="103">
        <f t="shared" si="6"/>
        <v>1</v>
      </c>
      <c r="Q48" s="37"/>
      <c r="R48" s="37">
        <v>1</v>
      </c>
      <c r="S48" s="37"/>
      <c r="T48" s="37"/>
      <c r="U48" s="37"/>
      <c r="V48" s="38" t="s">
        <v>60</v>
      </c>
      <c r="W48" s="104">
        <f t="shared" si="7"/>
        <v>2</v>
      </c>
      <c r="X48" s="53">
        <v>1</v>
      </c>
      <c r="Y48" s="10">
        <f t="shared" si="8"/>
        <v>22</v>
      </c>
      <c r="Z48" s="15">
        <v>4</v>
      </c>
      <c r="AA48" s="105"/>
      <c r="AB48" s="105">
        <v>2</v>
      </c>
      <c r="AC48" s="105">
        <v>2</v>
      </c>
      <c r="AD48" s="105">
        <v>1</v>
      </c>
      <c r="AE48" s="106">
        <v>1</v>
      </c>
      <c r="AF48" s="106"/>
      <c r="AG48" s="9">
        <f t="shared" si="2"/>
        <v>10</v>
      </c>
      <c r="AH48" s="131">
        <v>0</v>
      </c>
      <c r="AI48" s="131">
        <v>1</v>
      </c>
      <c r="AJ48" s="131"/>
      <c r="AK48" s="131"/>
      <c r="AL48" s="131">
        <v>1</v>
      </c>
      <c r="AM48" s="131">
        <f t="shared" si="3"/>
        <v>2</v>
      </c>
      <c r="AN48" s="130">
        <v>1</v>
      </c>
      <c r="AO48" s="130"/>
      <c r="AP48" s="10">
        <f t="shared" si="4"/>
        <v>35</v>
      </c>
    </row>
    <row r="49" spans="1:42" ht="23.1" customHeight="1" x14ac:dyDescent="0.25">
      <c r="A49" s="4">
        <v>46</v>
      </c>
      <c r="B49" s="5" t="s">
        <v>67</v>
      </c>
      <c r="C49" s="6" t="s">
        <v>93</v>
      </c>
      <c r="D49" s="7">
        <f t="shared" si="9"/>
        <v>6</v>
      </c>
      <c r="E49" s="8">
        <v>6</v>
      </c>
      <c r="F49" s="5">
        <f t="shared" si="5"/>
        <v>9</v>
      </c>
      <c r="G49" s="51">
        <v>9</v>
      </c>
      <c r="H49" s="51"/>
      <c r="I49" s="51">
        <v>1</v>
      </c>
      <c r="J49" s="50"/>
      <c r="K49" s="50"/>
      <c r="L49" s="89">
        <f t="shared" si="10"/>
        <v>10</v>
      </c>
      <c r="M49" s="32">
        <v>12</v>
      </c>
      <c r="N49" s="35"/>
      <c r="O49" s="40"/>
      <c r="P49" s="103">
        <f t="shared" si="6"/>
        <v>0</v>
      </c>
      <c r="Q49" s="37"/>
      <c r="R49" s="37"/>
      <c r="S49" s="37"/>
      <c r="T49" s="37"/>
      <c r="U49" s="37"/>
      <c r="V49" s="38"/>
      <c r="W49" s="104">
        <f t="shared" si="7"/>
        <v>0</v>
      </c>
      <c r="X49" s="53"/>
      <c r="Y49" s="10">
        <f t="shared" si="8"/>
        <v>10</v>
      </c>
      <c r="Z49" s="107">
        <v>2</v>
      </c>
      <c r="AA49" s="105"/>
      <c r="AB49" s="105"/>
      <c r="AC49" s="105"/>
      <c r="AD49" s="105">
        <v>1</v>
      </c>
      <c r="AE49" s="106"/>
      <c r="AF49" s="106">
        <v>1</v>
      </c>
      <c r="AG49" s="9">
        <f t="shared" si="2"/>
        <v>4</v>
      </c>
      <c r="AH49" s="131">
        <v>0</v>
      </c>
      <c r="AI49" s="131">
        <v>1</v>
      </c>
      <c r="AJ49" s="131"/>
      <c r="AK49" s="131"/>
      <c r="AL49" s="131"/>
      <c r="AM49" s="131">
        <f t="shared" si="3"/>
        <v>1</v>
      </c>
      <c r="AN49" s="130">
        <v>1</v>
      </c>
      <c r="AO49" s="130">
        <v>0</v>
      </c>
      <c r="AP49" s="10">
        <f t="shared" si="4"/>
        <v>16</v>
      </c>
    </row>
    <row r="50" spans="1:42" ht="23.1" customHeight="1" x14ac:dyDescent="0.25">
      <c r="A50" s="4">
        <v>47</v>
      </c>
      <c r="B50" s="5" t="s">
        <v>67</v>
      </c>
      <c r="C50" s="6" t="s">
        <v>94</v>
      </c>
      <c r="D50" s="7">
        <f t="shared" si="9"/>
        <v>6</v>
      </c>
      <c r="E50" s="8">
        <v>6</v>
      </c>
      <c r="F50" s="5">
        <f t="shared" si="5"/>
        <v>9</v>
      </c>
      <c r="G50" s="51">
        <v>9</v>
      </c>
      <c r="H50" s="51"/>
      <c r="I50" s="51">
        <v>1</v>
      </c>
      <c r="J50" s="50"/>
      <c r="K50" s="50"/>
      <c r="L50" s="89">
        <f t="shared" si="10"/>
        <v>10</v>
      </c>
      <c r="M50" s="32">
        <v>12</v>
      </c>
      <c r="N50" s="35"/>
      <c r="O50" s="40"/>
      <c r="P50" s="103">
        <f t="shared" si="6"/>
        <v>0</v>
      </c>
      <c r="Q50" s="37"/>
      <c r="R50" s="37"/>
      <c r="S50" s="37"/>
      <c r="T50" s="37"/>
      <c r="U50" s="37"/>
      <c r="V50" s="38"/>
      <c r="W50" s="104">
        <f t="shared" si="7"/>
        <v>0</v>
      </c>
      <c r="X50" s="53"/>
      <c r="Y50" s="10">
        <f t="shared" si="8"/>
        <v>10</v>
      </c>
      <c r="Z50" s="107"/>
      <c r="AA50" s="105"/>
      <c r="AB50" s="105"/>
      <c r="AC50" s="105"/>
      <c r="AD50" s="105"/>
      <c r="AE50" s="106"/>
      <c r="AF50" s="106"/>
      <c r="AG50" s="9">
        <f t="shared" si="2"/>
        <v>0</v>
      </c>
      <c r="AH50" s="131">
        <v>0</v>
      </c>
      <c r="AI50" s="131">
        <v>1</v>
      </c>
      <c r="AJ50" s="131"/>
      <c r="AK50" s="131"/>
      <c r="AL50" s="131"/>
      <c r="AM50" s="131">
        <f t="shared" si="3"/>
        <v>1</v>
      </c>
      <c r="AN50" s="130">
        <v>1</v>
      </c>
      <c r="AO50" s="130">
        <v>1</v>
      </c>
      <c r="AP50" s="10">
        <f t="shared" si="4"/>
        <v>13</v>
      </c>
    </row>
    <row r="51" spans="1:42" ht="23.1" customHeight="1" x14ac:dyDescent="0.25">
      <c r="A51" s="4">
        <v>48</v>
      </c>
      <c r="B51" s="5" t="s">
        <v>67</v>
      </c>
      <c r="C51" s="6" t="s">
        <v>95</v>
      </c>
      <c r="D51" s="7">
        <f t="shared" si="9"/>
        <v>6</v>
      </c>
      <c r="E51" s="8">
        <v>6</v>
      </c>
      <c r="F51" s="5">
        <f t="shared" si="5"/>
        <v>9</v>
      </c>
      <c r="G51" s="51">
        <v>9</v>
      </c>
      <c r="H51" s="51"/>
      <c r="I51" s="51">
        <v>1</v>
      </c>
      <c r="J51" s="50"/>
      <c r="K51" s="50"/>
      <c r="L51" s="89">
        <f t="shared" si="10"/>
        <v>10</v>
      </c>
      <c r="M51" s="32">
        <v>12</v>
      </c>
      <c r="N51" s="35"/>
      <c r="O51" s="40"/>
      <c r="P51" s="103">
        <f t="shared" si="6"/>
        <v>0</v>
      </c>
      <c r="Q51" s="37"/>
      <c r="R51" s="37"/>
      <c r="S51" s="37"/>
      <c r="T51" s="37"/>
      <c r="U51" s="37"/>
      <c r="V51" s="38"/>
      <c r="W51" s="104">
        <f t="shared" si="7"/>
        <v>0</v>
      </c>
      <c r="X51" s="53"/>
      <c r="Y51" s="10">
        <f t="shared" si="8"/>
        <v>10</v>
      </c>
      <c r="Z51" s="107"/>
      <c r="AA51" s="105"/>
      <c r="AB51" s="105"/>
      <c r="AC51" s="105"/>
      <c r="AD51" s="105"/>
      <c r="AE51" s="106"/>
      <c r="AF51" s="106"/>
      <c r="AG51" s="9">
        <f t="shared" si="2"/>
        <v>0</v>
      </c>
      <c r="AH51" s="131">
        <v>0</v>
      </c>
      <c r="AI51" s="131">
        <v>1</v>
      </c>
      <c r="AJ51" s="131"/>
      <c r="AK51" s="131"/>
      <c r="AL51" s="131"/>
      <c r="AM51" s="131">
        <f t="shared" si="3"/>
        <v>1</v>
      </c>
      <c r="AN51" s="130">
        <v>1</v>
      </c>
      <c r="AO51" s="130">
        <v>1</v>
      </c>
      <c r="AP51" s="10">
        <f t="shared" si="4"/>
        <v>13</v>
      </c>
    </row>
    <row r="52" spans="1:42" ht="23.1" customHeight="1" x14ac:dyDescent="0.25">
      <c r="A52" s="4">
        <v>49</v>
      </c>
      <c r="B52" s="5" t="s">
        <v>67</v>
      </c>
      <c r="C52" s="6" t="s">
        <v>96</v>
      </c>
      <c r="D52" s="7">
        <f t="shared" si="9"/>
        <v>6</v>
      </c>
      <c r="E52" s="8">
        <v>6</v>
      </c>
      <c r="F52" s="5">
        <f t="shared" si="5"/>
        <v>9</v>
      </c>
      <c r="G52" s="51">
        <v>9</v>
      </c>
      <c r="H52" s="51"/>
      <c r="I52" s="51">
        <v>1</v>
      </c>
      <c r="J52" s="50"/>
      <c r="K52" s="50"/>
      <c r="L52" s="89">
        <f t="shared" si="10"/>
        <v>10</v>
      </c>
      <c r="M52" s="32">
        <v>12</v>
      </c>
      <c r="N52" s="35"/>
      <c r="O52" s="40"/>
      <c r="P52" s="103">
        <f t="shared" si="6"/>
        <v>0</v>
      </c>
      <c r="Q52" s="37"/>
      <c r="R52" s="37"/>
      <c r="S52" s="37"/>
      <c r="T52" s="37"/>
      <c r="U52" s="37"/>
      <c r="V52" s="38"/>
      <c r="W52" s="104">
        <f t="shared" si="7"/>
        <v>0</v>
      </c>
      <c r="X52" s="53"/>
      <c r="Y52" s="10">
        <f t="shared" si="8"/>
        <v>10</v>
      </c>
      <c r="Z52" s="107">
        <v>4</v>
      </c>
      <c r="AA52" s="105"/>
      <c r="AB52" s="105"/>
      <c r="AC52" s="105"/>
      <c r="AD52" s="105">
        <v>1</v>
      </c>
      <c r="AE52" s="106">
        <v>1</v>
      </c>
      <c r="AF52" s="106"/>
      <c r="AG52" s="9">
        <f t="shared" si="2"/>
        <v>6</v>
      </c>
      <c r="AH52" s="131">
        <v>0</v>
      </c>
      <c r="AI52" s="131">
        <v>1</v>
      </c>
      <c r="AJ52" s="131"/>
      <c r="AK52" s="131"/>
      <c r="AL52" s="131"/>
      <c r="AM52" s="131">
        <f t="shared" si="3"/>
        <v>1</v>
      </c>
      <c r="AN52" s="130">
        <v>1</v>
      </c>
      <c r="AO52" s="130">
        <v>0</v>
      </c>
      <c r="AP52" s="10">
        <f t="shared" si="4"/>
        <v>18</v>
      </c>
    </row>
    <row r="53" spans="1:42" ht="23.1" customHeight="1" x14ac:dyDescent="0.25">
      <c r="A53" s="4">
        <v>50</v>
      </c>
      <c r="B53" s="5" t="s">
        <v>67</v>
      </c>
      <c r="C53" s="6" t="s">
        <v>97</v>
      </c>
      <c r="D53" s="7">
        <f t="shared" si="9"/>
        <v>7</v>
      </c>
      <c r="E53" s="8">
        <v>7</v>
      </c>
      <c r="F53" s="5">
        <f t="shared" si="5"/>
        <v>11</v>
      </c>
      <c r="G53" s="51">
        <v>11</v>
      </c>
      <c r="H53" s="50">
        <v>1</v>
      </c>
      <c r="I53" s="51">
        <v>1</v>
      </c>
      <c r="J53" s="50"/>
      <c r="K53" s="50"/>
      <c r="L53" s="90">
        <f t="shared" si="10"/>
        <v>13</v>
      </c>
      <c r="M53" s="33">
        <v>14</v>
      </c>
      <c r="N53" s="35"/>
      <c r="O53" s="40"/>
      <c r="P53" s="103">
        <f t="shared" si="6"/>
        <v>0</v>
      </c>
      <c r="Q53" s="37"/>
      <c r="R53" s="37"/>
      <c r="S53" s="37"/>
      <c r="T53" s="37"/>
      <c r="U53" s="37"/>
      <c r="V53" s="38"/>
      <c r="W53" s="104">
        <f t="shared" si="7"/>
        <v>0</v>
      </c>
      <c r="X53" s="53"/>
      <c r="Y53" s="10">
        <f t="shared" si="8"/>
        <v>13</v>
      </c>
      <c r="Z53" s="107">
        <v>2</v>
      </c>
      <c r="AA53" s="105"/>
      <c r="AB53" s="105"/>
      <c r="AC53" s="105"/>
      <c r="AD53" s="105">
        <v>1</v>
      </c>
      <c r="AE53" s="106"/>
      <c r="AF53" s="106">
        <v>1</v>
      </c>
      <c r="AG53" s="9">
        <f t="shared" si="2"/>
        <v>4</v>
      </c>
      <c r="AH53" s="131">
        <v>0</v>
      </c>
      <c r="AI53" s="131">
        <v>1</v>
      </c>
      <c r="AJ53" s="131"/>
      <c r="AK53" s="131"/>
      <c r="AL53" s="131"/>
      <c r="AM53" s="131">
        <f t="shared" si="3"/>
        <v>1</v>
      </c>
      <c r="AN53" s="130">
        <v>1</v>
      </c>
      <c r="AO53" s="130">
        <v>1</v>
      </c>
      <c r="AP53" s="10">
        <f t="shared" si="4"/>
        <v>20</v>
      </c>
    </row>
    <row r="54" spans="1:42" ht="23.1" customHeight="1" x14ac:dyDescent="0.25">
      <c r="A54" s="4">
        <v>51</v>
      </c>
      <c r="B54" s="5" t="s">
        <v>37</v>
      </c>
      <c r="C54" s="6" t="s">
        <v>98</v>
      </c>
      <c r="D54" s="7">
        <f t="shared" si="9"/>
        <v>6</v>
      </c>
      <c r="E54" s="84">
        <v>6</v>
      </c>
      <c r="F54" s="85">
        <f t="shared" si="5"/>
        <v>9</v>
      </c>
      <c r="G54" s="50">
        <v>9</v>
      </c>
      <c r="H54" s="50"/>
      <c r="I54" s="51">
        <v>1</v>
      </c>
      <c r="J54" s="51">
        <v>1</v>
      </c>
      <c r="K54" s="51"/>
      <c r="L54" s="89">
        <f t="shared" si="10"/>
        <v>11</v>
      </c>
      <c r="M54" s="33">
        <v>14</v>
      </c>
      <c r="N54" s="35"/>
      <c r="O54" s="40"/>
      <c r="P54" s="103">
        <f t="shared" si="6"/>
        <v>0</v>
      </c>
      <c r="Q54" s="37"/>
      <c r="R54" s="37"/>
      <c r="S54" s="37"/>
      <c r="T54" s="37"/>
      <c r="U54" s="37"/>
      <c r="V54" s="38"/>
      <c r="W54" s="104">
        <f t="shared" si="7"/>
        <v>0</v>
      </c>
      <c r="X54" s="53"/>
      <c r="Y54" s="10">
        <f t="shared" si="8"/>
        <v>11</v>
      </c>
      <c r="Z54" s="107"/>
      <c r="AA54" s="105"/>
      <c r="AB54" s="105"/>
      <c r="AC54" s="105"/>
      <c r="AD54" s="105"/>
      <c r="AE54" s="106"/>
      <c r="AF54" s="106"/>
      <c r="AG54" s="9">
        <f t="shared" si="2"/>
        <v>0</v>
      </c>
      <c r="AH54" s="131">
        <v>1</v>
      </c>
      <c r="AI54" s="131">
        <v>1</v>
      </c>
      <c r="AJ54" s="131"/>
      <c r="AK54" s="131"/>
      <c r="AL54" s="131"/>
      <c r="AM54" s="131">
        <f t="shared" si="3"/>
        <v>2</v>
      </c>
      <c r="AN54" s="130">
        <v>1</v>
      </c>
      <c r="AO54" s="138">
        <v>0</v>
      </c>
      <c r="AP54" s="10">
        <f t="shared" si="4"/>
        <v>14</v>
      </c>
    </row>
    <row r="55" spans="1:42" ht="23.1" customHeight="1" x14ac:dyDescent="0.25">
      <c r="A55" s="4">
        <v>52</v>
      </c>
      <c r="B55" s="5" t="s">
        <v>37</v>
      </c>
      <c r="C55" s="6" t="s">
        <v>99</v>
      </c>
      <c r="D55" s="7">
        <f t="shared" si="9"/>
        <v>12</v>
      </c>
      <c r="E55" s="8">
        <v>12</v>
      </c>
      <c r="F55" s="5">
        <f t="shared" si="5"/>
        <v>19</v>
      </c>
      <c r="G55" s="51">
        <v>19</v>
      </c>
      <c r="H55" s="51"/>
      <c r="I55" s="51"/>
      <c r="J55" s="51">
        <v>1</v>
      </c>
      <c r="K55" s="51"/>
      <c r="L55" s="89">
        <f t="shared" si="10"/>
        <v>20</v>
      </c>
      <c r="M55" s="32">
        <v>21</v>
      </c>
      <c r="N55" s="35"/>
      <c r="O55" s="40"/>
      <c r="P55" s="103">
        <f t="shared" si="6"/>
        <v>0</v>
      </c>
      <c r="Q55" s="37"/>
      <c r="R55" s="37"/>
      <c r="S55" s="37"/>
      <c r="T55" s="37"/>
      <c r="U55" s="37"/>
      <c r="V55" s="38"/>
      <c r="W55" s="104">
        <f t="shared" si="7"/>
        <v>0</v>
      </c>
      <c r="X55" s="53">
        <v>1</v>
      </c>
      <c r="Y55" s="10">
        <f t="shared" si="8"/>
        <v>21</v>
      </c>
      <c r="Z55" s="15"/>
      <c r="AA55" s="105"/>
      <c r="AB55" s="105"/>
      <c r="AC55" s="105"/>
      <c r="AD55" s="105"/>
      <c r="AE55" s="106"/>
      <c r="AF55" s="106"/>
      <c r="AG55" s="9">
        <f t="shared" si="2"/>
        <v>0</v>
      </c>
      <c r="AH55" s="131">
        <v>1</v>
      </c>
      <c r="AI55" s="131">
        <v>1</v>
      </c>
      <c r="AJ55" s="131"/>
      <c r="AK55" s="131"/>
      <c r="AL55" s="131"/>
      <c r="AM55" s="131">
        <f t="shared" si="3"/>
        <v>2</v>
      </c>
      <c r="AN55" s="130">
        <v>1</v>
      </c>
      <c r="AO55" s="130">
        <v>0</v>
      </c>
      <c r="AP55" s="10">
        <f t="shared" si="4"/>
        <v>24</v>
      </c>
    </row>
    <row r="56" spans="1:42" ht="23.1" customHeight="1" x14ac:dyDescent="0.25">
      <c r="A56" s="4">
        <v>53</v>
      </c>
      <c r="B56" s="5" t="s">
        <v>67</v>
      </c>
      <c r="C56" s="6" t="s">
        <v>100</v>
      </c>
      <c r="D56" s="7">
        <f t="shared" si="9"/>
        <v>12</v>
      </c>
      <c r="E56" s="8">
        <v>11</v>
      </c>
      <c r="F56" s="5">
        <f t="shared" si="5"/>
        <v>18</v>
      </c>
      <c r="G56" s="51">
        <v>18</v>
      </c>
      <c r="H56" s="51"/>
      <c r="I56" s="51"/>
      <c r="J56" s="50"/>
      <c r="K56" s="50"/>
      <c r="L56" s="89">
        <f t="shared" si="10"/>
        <v>18</v>
      </c>
      <c r="M56" s="32">
        <v>19</v>
      </c>
      <c r="N56" s="35"/>
      <c r="O56" s="40"/>
      <c r="P56" s="103">
        <f t="shared" si="6"/>
        <v>1</v>
      </c>
      <c r="Q56" s="37"/>
      <c r="R56" s="37">
        <v>1</v>
      </c>
      <c r="S56" s="37"/>
      <c r="T56" s="37"/>
      <c r="U56" s="37"/>
      <c r="V56" s="38" t="s">
        <v>60</v>
      </c>
      <c r="W56" s="104">
        <f t="shared" si="7"/>
        <v>2</v>
      </c>
      <c r="X56" s="53">
        <v>1</v>
      </c>
      <c r="Y56" s="10">
        <f t="shared" si="8"/>
        <v>21</v>
      </c>
      <c r="Z56" s="15">
        <v>2</v>
      </c>
      <c r="AA56" s="105">
        <v>2</v>
      </c>
      <c r="AB56" s="105"/>
      <c r="AC56" s="105"/>
      <c r="AD56" s="105">
        <v>1</v>
      </c>
      <c r="AE56" s="106">
        <v>1</v>
      </c>
      <c r="AF56" s="106"/>
      <c r="AG56" s="9">
        <f t="shared" si="2"/>
        <v>6</v>
      </c>
      <c r="AH56" s="131">
        <v>1</v>
      </c>
      <c r="AI56" s="131">
        <v>1</v>
      </c>
      <c r="AJ56" s="131"/>
      <c r="AK56" s="131">
        <v>1</v>
      </c>
      <c r="AL56" s="131">
        <v>1</v>
      </c>
      <c r="AM56" s="131">
        <f t="shared" si="3"/>
        <v>4</v>
      </c>
      <c r="AN56" s="130">
        <v>1</v>
      </c>
      <c r="AO56" s="130">
        <v>1</v>
      </c>
      <c r="AP56" s="10">
        <f t="shared" si="4"/>
        <v>33</v>
      </c>
    </row>
    <row r="57" spans="1:42" ht="23.1" customHeight="1" x14ac:dyDescent="0.25">
      <c r="A57" s="4">
        <v>54</v>
      </c>
      <c r="B57" s="5" t="s">
        <v>67</v>
      </c>
      <c r="C57" s="6" t="s">
        <v>101</v>
      </c>
      <c r="D57" s="7">
        <f t="shared" si="9"/>
        <v>6</v>
      </c>
      <c r="E57" s="8">
        <v>6</v>
      </c>
      <c r="F57" s="5">
        <f t="shared" si="5"/>
        <v>9</v>
      </c>
      <c r="G57" s="51">
        <v>9</v>
      </c>
      <c r="H57" s="51"/>
      <c r="I57" s="51">
        <v>1</v>
      </c>
      <c r="J57" s="50"/>
      <c r="K57" s="50">
        <v>1</v>
      </c>
      <c r="L57" s="90">
        <f t="shared" si="10"/>
        <v>11</v>
      </c>
      <c r="M57" s="32">
        <v>12</v>
      </c>
      <c r="N57" s="35"/>
      <c r="O57" s="40"/>
      <c r="P57" s="103">
        <f t="shared" si="6"/>
        <v>0</v>
      </c>
      <c r="Q57" s="37"/>
      <c r="R57" s="37"/>
      <c r="S57" s="37"/>
      <c r="T57" s="37"/>
      <c r="U57" s="37"/>
      <c r="V57" s="38"/>
      <c r="W57" s="104">
        <f t="shared" si="7"/>
        <v>0</v>
      </c>
      <c r="X57" s="53"/>
      <c r="Y57" s="10">
        <f t="shared" si="8"/>
        <v>11</v>
      </c>
      <c r="Z57" s="107"/>
      <c r="AA57" s="105">
        <v>3</v>
      </c>
      <c r="AB57" s="105"/>
      <c r="AC57" s="105"/>
      <c r="AD57" s="105">
        <v>1</v>
      </c>
      <c r="AE57" s="106">
        <v>1</v>
      </c>
      <c r="AF57" s="106"/>
      <c r="AG57" s="9">
        <f t="shared" si="2"/>
        <v>5</v>
      </c>
      <c r="AH57" s="131">
        <v>1</v>
      </c>
      <c r="AI57" s="131">
        <v>1</v>
      </c>
      <c r="AJ57" s="131"/>
      <c r="AK57" s="131"/>
      <c r="AL57" s="131"/>
      <c r="AM57" s="131">
        <f t="shared" si="3"/>
        <v>2</v>
      </c>
      <c r="AN57" s="130">
        <v>1</v>
      </c>
      <c r="AO57" s="130"/>
      <c r="AP57" s="10">
        <f t="shared" si="4"/>
        <v>19</v>
      </c>
    </row>
    <row r="58" spans="1:42" ht="23.1" customHeight="1" x14ac:dyDescent="0.25">
      <c r="A58" s="4">
        <v>55</v>
      </c>
      <c r="B58" s="5" t="s">
        <v>67</v>
      </c>
      <c r="C58" s="6" t="s">
        <v>102</v>
      </c>
      <c r="D58" s="7">
        <f t="shared" si="9"/>
        <v>6</v>
      </c>
      <c r="E58" s="8">
        <v>6</v>
      </c>
      <c r="F58" s="5">
        <f t="shared" si="5"/>
        <v>9</v>
      </c>
      <c r="G58" s="51">
        <v>9</v>
      </c>
      <c r="H58" s="51"/>
      <c r="I58" s="51">
        <v>1</v>
      </c>
      <c r="J58" s="50"/>
      <c r="K58" s="50"/>
      <c r="L58" s="89">
        <f t="shared" si="10"/>
        <v>10</v>
      </c>
      <c r="M58" s="32">
        <v>12</v>
      </c>
      <c r="N58" s="35"/>
      <c r="O58" s="40"/>
      <c r="P58" s="103">
        <f t="shared" si="6"/>
        <v>0</v>
      </c>
      <c r="Q58" s="37"/>
      <c r="R58" s="37"/>
      <c r="S58" s="37"/>
      <c r="T58" s="37"/>
      <c r="U58" s="37"/>
      <c r="V58" s="38"/>
      <c r="W58" s="104">
        <f t="shared" si="7"/>
        <v>0</v>
      </c>
      <c r="X58" s="53"/>
      <c r="Y58" s="10">
        <f t="shared" si="8"/>
        <v>10</v>
      </c>
      <c r="Z58" s="107"/>
      <c r="AA58" s="105">
        <v>3</v>
      </c>
      <c r="AB58" s="105"/>
      <c r="AC58" s="105"/>
      <c r="AD58" s="105">
        <v>1</v>
      </c>
      <c r="AE58" s="106">
        <v>1</v>
      </c>
      <c r="AF58" s="106"/>
      <c r="AG58" s="9">
        <f t="shared" si="2"/>
        <v>5</v>
      </c>
      <c r="AH58" s="131">
        <v>0</v>
      </c>
      <c r="AI58" s="131">
        <v>1</v>
      </c>
      <c r="AJ58" s="131"/>
      <c r="AK58" s="131"/>
      <c r="AL58" s="131"/>
      <c r="AM58" s="131">
        <f t="shared" si="3"/>
        <v>1</v>
      </c>
      <c r="AN58" s="130">
        <v>1</v>
      </c>
      <c r="AO58" s="130">
        <v>0</v>
      </c>
      <c r="AP58" s="10">
        <f t="shared" si="4"/>
        <v>17</v>
      </c>
    </row>
    <row r="59" spans="1:42" ht="23.1" customHeight="1" x14ac:dyDescent="0.25">
      <c r="A59" s="4">
        <v>56</v>
      </c>
      <c r="B59" s="5" t="s">
        <v>67</v>
      </c>
      <c r="C59" s="6" t="s">
        <v>103</v>
      </c>
      <c r="D59" s="7">
        <f t="shared" si="9"/>
        <v>6</v>
      </c>
      <c r="E59" s="8">
        <v>6</v>
      </c>
      <c r="F59" s="5">
        <f t="shared" si="5"/>
        <v>9</v>
      </c>
      <c r="G59" s="51">
        <v>9</v>
      </c>
      <c r="H59" s="51"/>
      <c r="I59" s="51">
        <v>1</v>
      </c>
      <c r="J59" s="50"/>
      <c r="K59" s="50"/>
      <c r="L59" s="89">
        <f t="shared" si="10"/>
        <v>10</v>
      </c>
      <c r="M59" s="32">
        <v>12</v>
      </c>
      <c r="N59" s="35"/>
      <c r="O59" s="40"/>
      <c r="P59" s="103">
        <f t="shared" si="6"/>
        <v>0</v>
      </c>
      <c r="Q59" s="37"/>
      <c r="R59" s="37"/>
      <c r="S59" s="37"/>
      <c r="T59" s="37"/>
      <c r="U59" s="37"/>
      <c r="V59" s="38"/>
      <c r="W59" s="104">
        <f t="shared" si="7"/>
        <v>0</v>
      </c>
      <c r="X59" s="53"/>
      <c r="Y59" s="10">
        <f t="shared" si="8"/>
        <v>10</v>
      </c>
      <c r="Z59" s="107"/>
      <c r="AA59" s="105">
        <v>2</v>
      </c>
      <c r="AB59" s="105"/>
      <c r="AC59" s="105"/>
      <c r="AD59" s="105">
        <v>1</v>
      </c>
      <c r="AE59" s="106"/>
      <c r="AF59" s="106">
        <v>1</v>
      </c>
      <c r="AG59" s="9">
        <f t="shared" si="2"/>
        <v>4</v>
      </c>
      <c r="AH59" s="131">
        <v>1</v>
      </c>
      <c r="AI59" s="131">
        <v>1</v>
      </c>
      <c r="AJ59" s="131"/>
      <c r="AK59" s="131"/>
      <c r="AL59" s="131"/>
      <c r="AM59" s="131">
        <f t="shared" si="3"/>
        <v>2</v>
      </c>
      <c r="AN59" s="130">
        <v>1</v>
      </c>
      <c r="AO59" s="130">
        <v>0</v>
      </c>
      <c r="AP59" s="10">
        <f t="shared" si="4"/>
        <v>17</v>
      </c>
    </row>
    <row r="60" spans="1:42" ht="23.1" customHeight="1" x14ac:dyDescent="0.25">
      <c r="A60" s="4">
        <v>57</v>
      </c>
      <c r="B60" s="5" t="s">
        <v>67</v>
      </c>
      <c r="C60" s="6" t="s">
        <v>104</v>
      </c>
      <c r="D60" s="7">
        <f t="shared" si="9"/>
        <v>6</v>
      </c>
      <c r="E60" s="8">
        <v>6</v>
      </c>
      <c r="F60" s="5">
        <f t="shared" si="5"/>
        <v>9</v>
      </c>
      <c r="G60" s="51">
        <v>9</v>
      </c>
      <c r="H60" s="51"/>
      <c r="I60" s="51">
        <v>1</v>
      </c>
      <c r="J60" s="50"/>
      <c r="K60" s="50"/>
      <c r="L60" s="89">
        <f t="shared" si="10"/>
        <v>10</v>
      </c>
      <c r="M60" s="32">
        <v>12</v>
      </c>
      <c r="N60" s="35"/>
      <c r="O60" s="40"/>
      <c r="P60" s="103">
        <f t="shared" si="6"/>
        <v>0</v>
      </c>
      <c r="Q60" s="37"/>
      <c r="R60" s="37"/>
      <c r="S60" s="37"/>
      <c r="T60" s="37"/>
      <c r="U60" s="37"/>
      <c r="V60" s="38"/>
      <c r="W60" s="104">
        <f t="shared" si="7"/>
        <v>0</v>
      </c>
      <c r="X60" s="53"/>
      <c r="Y60" s="10">
        <f t="shared" si="8"/>
        <v>10</v>
      </c>
      <c r="Z60" s="107">
        <v>2</v>
      </c>
      <c r="AA60" s="105"/>
      <c r="AB60" s="105"/>
      <c r="AC60" s="105"/>
      <c r="AD60" s="105">
        <v>1</v>
      </c>
      <c r="AE60" s="106"/>
      <c r="AF60" s="106">
        <v>1</v>
      </c>
      <c r="AG60" s="9">
        <f t="shared" si="2"/>
        <v>4</v>
      </c>
      <c r="AH60" s="131">
        <v>0</v>
      </c>
      <c r="AI60" s="131">
        <v>1</v>
      </c>
      <c r="AJ60" s="131"/>
      <c r="AK60" s="131"/>
      <c r="AL60" s="131"/>
      <c r="AM60" s="131">
        <f t="shared" si="3"/>
        <v>1</v>
      </c>
      <c r="AN60" s="130">
        <v>1</v>
      </c>
      <c r="AO60" s="130">
        <v>0</v>
      </c>
      <c r="AP60" s="10">
        <f t="shared" si="4"/>
        <v>16</v>
      </c>
    </row>
    <row r="61" spans="1:42" ht="23.1" customHeight="1" x14ac:dyDescent="0.25">
      <c r="A61" s="4">
        <v>58</v>
      </c>
      <c r="B61" s="5" t="s">
        <v>67</v>
      </c>
      <c r="C61" s="6" t="s">
        <v>105</v>
      </c>
      <c r="D61" s="7">
        <f t="shared" si="9"/>
        <v>6</v>
      </c>
      <c r="E61" s="8">
        <v>6</v>
      </c>
      <c r="F61" s="5">
        <f t="shared" si="5"/>
        <v>9</v>
      </c>
      <c r="G61" s="51">
        <v>9</v>
      </c>
      <c r="H61" s="51"/>
      <c r="I61" s="51">
        <v>1</v>
      </c>
      <c r="J61" s="50"/>
      <c r="K61" s="50"/>
      <c r="L61" s="89">
        <f t="shared" si="10"/>
        <v>10</v>
      </c>
      <c r="M61" s="32">
        <v>12</v>
      </c>
      <c r="N61" s="35"/>
      <c r="O61" s="40"/>
      <c r="P61" s="103">
        <f t="shared" si="6"/>
        <v>0</v>
      </c>
      <c r="Q61" s="37"/>
      <c r="R61" s="37"/>
      <c r="S61" s="37"/>
      <c r="T61" s="37"/>
      <c r="U61" s="37"/>
      <c r="V61" s="38"/>
      <c r="W61" s="104">
        <f t="shared" si="7"/>
        <v>0</v>
      </c>
      <c r="X61" s="53"/>
      <c r="Y61" s="10">
        <f t="shared" si="8"/>
        <v>10</v>
      </c>
      <c r="Z61" s="107">
        <v>2</v>
      </c>
      <c r="AA61" s="105"/>
      <c r="AB61" s="105"/>
      <c r="AC61" s="105"/>
      <c r="AD61" s="105">
        <v>1</v>
      </c>
      <c r="AE61" s="106"/>
      <c r="AF61" s="106">
        <v>1</v>
      </c>
      <c r="AG61" s="9">
        <f t="shared" si="2"/>
        <v>4</v>
      </c>
      <c r="AH61" s="131">
        <v>0</v>
      </c>
      <c r="AI61" s="131">
        <v>1</v>
      </c>
      <c r="AJ61" s="131"/>
      <c r="AK61" s="131"/>
      <c r="AL61" s="131"/>
      <c r="AM61" s="131">
        <f t="shared" si="3"/>
        <v>1</v>
      </c>
      <c r="AN61" s="130">
        <v>1</v>
      </c>
      <c r="AO61" s="130">
        <v>1</v>
      </c>
      <c r="AP61" s="10">
        <f t="shared" si="4"/>
        <v>17</v>
      </c>
    </row>
    <row r="62" spans="1:42" ht="23.1" customHeight="1" x14ac:dyDescent="0.25">
      <c r="A62" s="4">
        <v>59</v>
      </c>
      <c r="B62" s="5" t="s">
        <v>67</v>
      </c>
      <c r="C62" s="6" t="s">
        <v>106</v>
      </c>
      <c r="D62" s="7">
        <f t="shared" si="9"/>
        <v>6</v>
      </c>
      <c r="E62" s="8">
        <v>6</v>
      </c>
      <c r="F62" s="5">
        <f t="shared" si="5"/>
        <v>9</v>
      </c>
      <c r="G62" s="51">
        <v>9</v>
      </c>
      <c r="H62" s="51"/>
      <c r="I62" s="51">
        <v>1</v>
      </c>
      <c r="J62" s="50"/>
      <c r="K62" s="50"/>
      <c r="L62" s="89">
        <f t="shared" si="10"/>
        <v>10</v>
      </c>
      <c r="M62" s="32">
        <v>12</v>
      </c>
      <c r="N62" s="35"/>
      <c r="O62" s="40"/>
      <c r="P62" s="103">
        <f t="shared" si="6"/>
        <v>0</v>
      </c>
      <c r="Q62" s="37"/>
      <c r="R62" s="37"/>
      <c r="S62" s="37"/>
      <c r="T62" s="37"/>
      <c r="U62" s="37"/>
      <c r="V62" s="38"/>
      <c r="W62" s="104">
        <f t="shared" si="7"/>
        <v>0</v>
      </c>
      <c r="X62" s="53"/>
      <c r="Y62" s="10">
        <f t="shared" si="8"/>
        <v>10</v>
      </c>
      <c r="Z62" s="107"/>
      <c r="AA62" s="105">
        <v>3</v>
      </c>
      <c r="AB62" s="105"/>
      <c r="AC62" s="105"/>
      <c r="AD62" s="105">
        <v>1</v>
      </c>
      <c r="AE62" s="106">
        <v>1</v>
      </c>
      <c r="AF62" s="106"/>
      <c r="AG62" s="9">
        <f t="shared" si="2"/>
        <v>5</v>
      </c>
      <c r="AH62" s="131">
        <v>0</v>
      </c>
      <c r="AI62" s="131">
        <v>1</v>
      </c>
      <c r="AJ62" s="131"/>
      <c r="AK62" s="131"/>
      <c r="AL62" s="131"/>
      <c r="AM62" s="131">
        <f t="shared" si="3"/>
        <v>1</v>
      </c>
      <c r="AN62" s="130">
        <v>1</v>
      </c>
      <c r="AO62" s="130">
        <v>0</v>
      </c>
      <c r="AP62" s="10">
        <f t="shared" si="4"/>
        <v>17</v>
      </c>
    </row>
    <row r="63" spans="1:42" ht="23.1" customHeight="1" x14ac:dyDescent="0.25">
      <c r="A63" s="4">
        <v>60</v>
      </c>
      <c r="B63" s="5" t="s">
        <v>67</v>
      </c>
      <c r="C63" s="6" t="s">
        <v>107</v>
      </c>
      <c r="D63" s="7">
        <f t="shared" si="9"/>
        <v>5</v>
      </c>
      <c r="E63" s="59">
        <v>5</v>
      </c>
      <c r="F63" s="58">
        <f t="shared" si="5"/>
        <v>8</v>
      </c>
      <c r="G63" s="58">
        <v>8</v>
      </c>
      <c r="H63" s="51"/>
      <c r="I63" s="51">
        <v>1</v>
      </c>
      <c r="J63" s="50"/>
      <c r="K63" s="50"/>
      <c r="L63" s="89">
        <f t="shared" si="10"/>
        <v>9</v>
      </c>
      <c r="M63" s="32">
        <v>12</v>
      </c>
      <c r="N63" s="35"/>
      <c r="O63" s="40"/>
      <c r="P63" s="103">
        <f t="shared" si="6"/>
        <v>0</v>
      </c>
      <c r="Q63" s="37"/>
      <c r="R63" s="37"/>
      <c r="S63" s="37"/>
      <c r="T63" s="37"/>
      <c r="U63" s="37"/>
      <c r="V63" s="38"/>
      <c r="W63" s="104">
        <f t="shared" si="7"/>
        <v>0</v>
      </c>
      <c r="X63" s="53"/>
      <c r="Y63" s="10">
        <f t="shared" si="8"/>
        <v>9</v>
      </c>
      <c r="Z63" s="107"/>
      <c r="AA63" s="105">
        <v>2</v>
      </c>
      <c r="AB63" s="105"/>
      <c r="AC63" s="105"/>
      <c r="AD63" s="105">
        <v>1</v>
      </c>
      <c r="AE63" s="106"/>
      <c r="AF63" s="106">
        <v>1</v>
      </c>
      <c r="AG63" s="9">
        <f t="shared" si="2"/>
        <v>4</v>
      </c>
      <c r="AH63" s="131">
        <v>0</v>
      </c>
      <c r="AI63" s="131">
        <v>1</v>
      </c>
      <c r="AJ63" s="131"/>
      <c r="AK63" s="131"/>
      <c r="AL63" s="131"/>
      <c r="AM63" s="131">
        <f t="shared" si="3"/>
        <v>1</v>
      </c>
      <c r="AN63" s="130">
        <v>1</v>
      </c>
      <c r="AO63" s="130">
        <v>0</v>
      </c>
      <c r="AP63" s="10">
        <f t="shared" si="4"/>
        <v>15</v>
      </c>
    </row>
    <row r="64" spans="1:42" ht="23.1" customHeight="1" x14ac:dyDescent="0.25">
      <c r="A64" s="4">
        <v>61</v>
      </c>
      <c r="B64" s="5" t="s">
        <v>37</v>
      </c>
      <c r="C64" s="6" t="s">
        <v>108</v>
      </c>
      <c r="D64" s="7">
        <f t="shared" si="9"/>
        <v>19</v>
      </c>
      <c r="E64" s="8">
        <v>15</v>
      </c>
      <c r="F64" s="5">
        <f t="shared" si="5"/>
        <v>24</v>
      </c>
      <c r="G64" s="51">
        <v>24</v>
      </c>
      <c r="H64" s="51"/>
      <c r="I64" s="51"/>
      <c r="J64" s="51">
        <v>1</v>
      </c>
      <c r="K64" s="51"/>
      <c r="L64" s="89">
        <f t="shared" si="10"/>
        <v>25</v>
      </c>
      <c r="M64" s="32">
        <v>28</v>
      </c>
      <c r="N64" s="35"/>
      <c r="O64" s="40"/>
      <c r="P64" s="103">
        <f t="shared" si="6"/>
        <v>4</v>
      </c>
      <c r="Q64" s="37">
        <v>2</v>
      </c>
      <c r="R64" s="37">
        <v>1</v>
      </c>
      <c r="S64" s="37">
        <v>1</v>
      </c>
      <c r="T64" s="37"/>
      <c r="U64" s="37"/>
      <c r="V64" s="38" t="s">
        <v>109</v>
      </c>
      <c r="W64" s="104">
        <f t="shared" si="7"/>
        <v>8</v>
      </c>
      <c r="X64" s="53">
        <v>1</v>
      </c>
      <c r="Y64" s="10">
        <f t="shared" si="8"/>
        <v>34</v>
      </c>
      <c r="Z64" s="15">
        <v>5</v>
      </c>
      <c r="AA64" s="105"/>
      <c r="AB64" s="105">
        <v>4</v>
      </c>
      <c r="AC64" s="105"/>
      <c r="AD64" s="105">
        <v>1</v>
      </c>
      <c r="AE64" s="106">
        <v>1</v>
      </c>
      <c r="AF64" s="106"/>
      <c r="AG64" s="9">
        <f t="shared" si="2"/>
        <v>11</v>
      </c>
      <c r="AH64" s="131">
        <v>1</v>
      </c>
      <c r="AI64" s="131">
        <v>1</v>
      </c>
      <c r="AJ64" s="131"/>
      <c r="AK64" s="131">
        <v>1</v>
      </c>
      <c r="AL64" s="131">
        <v>1</v>
      </c>
      <c r="AM64" s="131">
        <f t="shared" si="3"/>
        <v>4</v>
      </c>
      <c r="AN64" s="130">
        <v>1</v>
      </c>
      <c r="AO64" s="130">
        <v>1</v>
      </c>
      <c r="AP64" s="10">
        <f t="shared" si="4"/>
        <v>51</v>
      </c>
    </row>
    <row r="65" spans="1:42" ht="23.1" customHeight="1" x14ac:dyDescent="0.25">
      <c r="A65" s="4">
        <v>62</v>
      </c>
      <c r="B65" s="5" t="s">
        <v>67</v>
      </c>
      <c r="C65" s="6" t="s">
        <v>110</v>
      </c>
      <c r="D65" s="7">
        <f t="shared" si="9"/>
        <v>6</v>
      </c>
      <c r="E65" s="8">
        <v>6</v>
      </c>
      <c r="F65" s="5">
        <f t="shared" si="5"/>
        <v>9</v>
      </c>
      <c r="G65" s="51">
        <v>9</v>
      </c>
      <c r="H65" s="51"/>
      <c r="I65" s="51">
        <v>1</v>
      </c>
      <c r="J65" s="50"/>
      <c r="K65" s="50"/>
      <c r="L65" s="89">
        <f t="shared" si="10"/>
        <v>10</v>
      </c>
      <c r="M65" s="32">
        <v>12</v>
      </c>
      <c r="N65" s="35"/>
      <c r="O65" s="40"/>
      <c r="P65" s="103">
        <f t="shared" si="6"/>
        <v>0</v>
      </c>
      <c r="Q65" s="37"/>
      <c r="R65" s="37"/>
      <c r="S65" s="37"/>
      <c r="T65" s="37"/>
      <c r="U65" s="37"/>
      <c r="V65" s="38"/>
      <c r="W65" s="104">
        <f t="shared" si="7"/>
        <v>0</v>
      </c>
      <c r="X65" s="53"/>
      <c r="Y65" s="10">
        <f t="shared" si="8"/>
        <v>10</v>
      </c>
      <c r="Z65" s="107"/>
      <c r="AA65" s="105"/>
      <c r="AB65" s="105"/>
      <c r="AC65" s="105"/>
      <c r="AD65" s="105"/>
      <c r="AE65" s="106"/>
      <c r="AF65" s="106"/>
      <c r="AG65" s="9">
        <f t="shared" si="2"/>
        <v>0</v>
      </c>
      <c r="AH65" s="131">
        <v>0</v>
      </c>
      <c r="AI65" s="131">
        <v>1</v>
      </c>
      <c r="AJ65" s="131"/>
      <c r="AK65" s="131"/>
      <c r="AL65" s="131"/>
      <c r="AM65" s="131">
        <f t="shared" si="3"/>
        <v>1</v>
      </c>
      <c r="AN65" s="130">
        <v>1</v>
      </c>
      <c r="AO65" s="130">
        <v>1</v>
      </c>
      <c r="AP65" s="10">
        <f t="shared" si="4"/>
        <v>13</v>
      </c>
    </row>
    <row r="66" spans="1:42" ht="23.1" customHeight="1" x14ac:dyDescent="0.25">
      <c r="A66" s="4">
        <v>63</v>
      </c>
      <c r="B66" s="5" t="s">
        <v>67</v>
      </c>
      <c r="C66" s="6" t="s">
        <v>111</v>
      </c>
      <c r="D66" s="7">
        <f t="shared" si="9"/>
        <v>6</v>
      </c>
      <c r="E66" s="8">
        <v>6</v>
      </c>
      <c r="F66" s="5">
        <f t="shared" si="5"/>
        <v>9</v>
      </c>
      <c r="G66" s="51">
        <v>9</v>
      </c>
      <c r="H66" s="51"/>
      <c r="I66" s="51">
        <v>1</v>
      </c>
      <c r="J66" s="50"/>
      <c r="K66" s="50"/>
      <c r="L66" s="89">
        <f t="shared" si="10"/>
        <v>10</v>
      </c>
      <c r="M66" s="32">
        <v>12</v>
      </c>
      <c r="N66" s="35"/>
      <c r="O66" s="40"/>
      <c r="P66" s="103">
        <f t="shared" si="6"/>
        <v>0</v>
      </c>
      <c r="Q66" s="37"/>
      <c r="R66" s="37"/>
      <c r="S66" s="37"/>
      <c r="T66" s="37"/>
      <c r="U66" s="37"/>
      <c r="V66" s="38"/>
      <c r="W66" s="104">
        <f t="shared" si="7"/>
        <v>0</v>
      </c>
      <c r="X66" s="53"/>
      <c r="Y66" s="10">
        <f t="shared" si="8"/>
        <v>10</v>
      </c>
      <c r="Z66" s="107"/>
      <c r="AA66" s="105"/>
      <c r="AB66" s="105"/>
      <c r="AC66" s="105"/>
      <c r="AD66" s="105"/>
      <c r="AE66" s="106"/>
      <c r="AF66" s="106"/>
      <c r="AG66" s="9">
        <f t="shared" si="2"/>
        <v>0</v>
      </c>
      <c r="AH66" s="131">
        <v>0</v>
      </c>
      <c r="AI66" s="131">
        <v>1</v>
      </c>
      <c r="AJ66" s="131"/>
      <c r="AK66" s="131"/>
      <c r="AL66" s="131"/>
      <c r="AM66" s="131">
        <f t="shared" si="3"/>
        <v>1</v>
      </c>
      <c r="AN66" s="130">
        <v>1</v>
      </c>
      <c r="AO66" s="130">
        <v>1</v>
      </c>
      <c r="AP66" s="10">
        <f t="shared" si="4"/>
        <v>13</v>
      </c>
    </row>
    <row r="67" spans="1:42" ht="23.1" customHeight="1" x14ac:dyDescent="0.25">
      <c r="A67" s="4">
        <v>64</v>
      </c>
      <c r="B67" s="5" t="s">
        <v>67</v>
      </c>
      <c r="C67" s="6" t="s">
        <v>112</v>
      </c>
      <c r="D67" s="7">
        <f t="shared" si="9"/>
        <v>6</v>
      </c>
      <c r="E67" s="8">
        <v>6</v>
      </c>
      <c r="F67" s="5">
        <f t="shared" si="5"/>
        <v>9</v>
      </c>
      <c r="G67" s="51">
        <v>9</v>
      </c>
      <c r="H67" s="51"/>
      <c r="I67" s="51">
        <v>1</v>
      </c>
      <c r="J67" s="50"/>
      <c r="K67" s="50"/>
      <c r="L67" s="89">
        <f t="shared" si="10"/>
        <v>10</v>
      </c>
      <c r="M67" s="32">
        <v>12</v>
      </c>
      <c r="N67" s="35"/>
      <c r="O67" s="40"/>
      <c r="P67" s="103">
        <f t="shared" si="6"/>
        <v>0</v>
      </c>
      <c r="Q67" s="37"/>
      <c r="R67" s="37"/>
      <c r="S67" s="37"/>
      <c r="T67" s="37"/>
      <c r="U67" s="37"/>
      <c r="V67" s="38"/>
      <c r="W67" s="104">
        <f t="shared" si="7"/>
        <v>0</v>
      </c>
      <c r="X67" s="53"/>
      <c r="Y67" s="10">
        <f t="shared" si="8"/>
        <v>10</v>
      </c>
      <c r="Z67" s="107">
        <v>2</v>
      </c>
      <c r="AA67" s="105"/>
      <c r="AB67" s="105"/>
      <c r="AC67" s="105"/>
      <c r="AD67" s="105">
        <v>1</v>
      </c>
      <c r="AE67" s="106"/>
      <c r="AF67" s="106">
        <v>1</v>
      </c>
      <c r="AG67" s="9">
        <f t="shared" si="2"/>
        <v>4</v>
      </c>
      <c r="AH67" s="131">
        <v>1</v>
      </c>
      <c r="AI67" s="131">
        <v>1</v>
      </c>
      <c r="AJ67" s="131"/>
      <c r="AK67" s="131"/>
      <c r="AL67" s="131"/>
      <c r="AM67" s="131">
        <f t="shared" si="3"/>
        <v>2</v>
      </c>
      <c r="AN67" s="130">
        <v>1</v>
      </c>
      <c r="AO67" s="130"/>
      <c r="AP67" s="10">
        <f t="shared" si="4"/>
        <v>17</v>
      </c>
    </row>
    <row r="68" spans="1:42" ht="23.1" customHeight="1" x14ac:dyDescent="0.25">
      <c r="A68" s="4">
        <v>65</v>
      </c>
      <c r="B68" s="5" t="s">
        <v>67</v>
      </c>
      <c r="C68" s="6" t="s">
        <v>113</v>
      </c>
      <c r="D68" s="7">
        <f t="shared" ref="D68:D99" si="11">E68+N68+P68</f>
        <v>6</v>
      </c>
      <c r="E68" s="8">
        <v>6</v>
      </c>
      <c r="F68" s="5">
        <f t="shared" si="5"/>
        <v>9</v>
      </c>
      <c r="G68" s="51">
        <v>9</v>
      </c>
      <c r="H68" s="51"/>
      <c r="I68" s="51">
        <v>1</v>
      </c>
      <c r="J68" s="50"/>
      <c r="K68" s="50"/>
      <c r="L68" s="89">
        <f t="shared" ref="L68:L99" si="12">G68+H68+I68+J68+K68</f>
        <v>10</v>
      </c>
      <c r="M68" s="32">
        <v>12</v>
      </c>
      <c r="N68" s="35"/>
      <c r="O68" s="40"/>
      <c r="P68" s="103">
        <f t="shared" si="6"/>
        <v>0</v>
      </c>
      <c r="Q68" s="37"/>
      <c r="R68" s="37"/>
      <c r="S68" s="37"/>
      <c r="T68" s="37"/>
      <c r="U68" s="37"/>
      <c r="V68" s="38"/>
      <c r="W68" s="104">
        <f t="shared" si="7"/>
        <v>0</v>
      </c>
      <c r="X68" s="53"/>
      <c r="Y68" s="10">
        <f t="shared" si="8"/>
        <v>10</v>
      </c>
      <c r="Z68" s="107"/>
      <c r="AA68" s="105"/>
      <c r="AB68" s="105"/>
      <c r="AC68" s="105"/>
      <c r="AD68" s="105"/>
      <c r="AE68" s="106"/>
      <c r="AF68" s="106"/>
      <c r="AG68" s="9">
        <f t="shared" si="2"/>
        <v>0</v>
      </c>
      <c r="AH68" s="131">
        <v>0</v>
      </c>
      <c r="AI68" s="131">
        <v>1</v>
      </c>
      <c r="AJ68" s="131"/>
      <c r="AK68" s="131"/>
      <c r="AL68" s="131"/>
      <c r="AM68" s="131">
        <f t="shared" ref="AM68:AM71" si="13">AH68+AI68+AJ68+AK68+AL68</f>
        <v>1</v>
      </c>
      <c r="AN68" s="130">
        <v>1</v>
      </c>
      <c r="AO68" s="130">
        <v>0</v>
      </c>
      <c r="AP68" s="10">
        <f t="shared" si="4"/>
        <v>12</v>
      </c>
    </row>
    <row r="69" spans="1:42" ht="23.1" customHeight="1" x14ac:dyDescent="0.25">
      <c r="A69" s="4">
        <v>66</v>
      </c>
      <c r="B69" s="5" t="s">
        <v>67</v>
      </c>
      <c r="C69" s="6" t="s">
        <v>114</v>
      </c>
      <c r="D69" s="7">
        <f t="shared" si="11"/>
        <v>8</v>
      </c>
      <c r="E69" s="8">
        <v>8</v>
      </c>
      <c r="F69" s="5">
        <f t="shared" ref="F69:F133" si="14">ROUNDDOWN(E69*1.65,0)</f>
        <v>13</v>
      </c>
      <c r="G69" s="51">
        <v>13</v>
      </c>
      <c r="H69" s="51"/>
      <c r="I69" s="51">
        <v>1</v>
      </c>
      <c r="J69" s="55"/>
      <c r="K69" s="55"/>
      <c r="L69" s="89">
        <f t="shared" si="12"/>
        <v>14</v>
      </c>
      <c r="M69" s="32">
        <v>15</v>
      </c>
      <c r="N69" s="35"/>
      <c r="O69" s="40"/>
      <c r="P69" s="103">
        <f t="shared" ref="P69:P133" si="15">Q69+R69+S69+T69+U69</f>
        <v>0</v>
      </c>
      <c r="Q69" s="37"/>
      <c r="R69" s="37"/>
      <c r="S69" s="37"/>
      <c r="T69" s="37"/>
      <c r="U69" s="37"/>
      <c r="V69" s="38"/>
      <c r="W69" s="104">
        <f t="shared" ref="W69:W133" si="16">P69*2</f>
        <v>0</v>
      </c>
      <c r="X69" s="53"/>
      <c r="Y69" s="10">
        <f t="shared" ref="Y69:Y132" si="17">L69+O69+W69+X69</f>
        <v>14</v>
      </c>
      <c r="Z69" s="107"/>
      <c r="AA69" s="105"/>
      <c r="AB69" s="105"/>
      <c r="AC69" s="105"/>
      <c r="AD69" s="105"/>
      <c r="AE69" s="106"/>
      <c r="AF69" s="106"/>
      <c r="AG69" s="9">
        <f t="shared" si="2"/>
        <v>0</v>
      </c>
      <c r="AH69" s="131">
        <v>1</v>
      </c>
      <c r="AI69" s="131">
        <v>1</v>
      </c>
      <c r="AJ69" s="131"/>
      <c r="AK69" s="131"/>
      <c r="AL69" s="131"/>
      <c r="AM69" s="131">
        <f t="shared" si="13"/>
        <v>2</v>
      </c>
      <c r="AN69" s="130">
        <v>1</v>
      </c>
      <c r="AO69" s="130">
        <v>0</v>
      </c>
      <c r="AP69" s="10">
        <f t="shared" si="4"/>
        <v>17</v>
      </c>
    </row>
    <row r="70" spans="1:42" ht="23.1" customHeight="1" x14ac:dyDescent="0.25">
      <c r="A70" s="4">
        <v>67</v>
      </c>
      <c r="B70" s="5" t="s">
        <v>37</v>
      </c>
      <c r="C70" s="6" t="s">
        <v>115</v>
      </c>
      <c r="D70" s="7">
        <f t="shared" si="11"/>
        <v>7</v>
      </c>
      <c r="E70" s="8">
        <v>6</v>
      </c>
      <c r="F70" s="5">
        <f t="shared" si="14"/>
        <v>9</v>
      </c>
      <c r="G70" s="51">
        <v>9</v>
      </c>
      <c r="H70" s="51"/>
      <c r="I70" s="51">
        <v>1</v>
      </c>
      <c r="J70" s="51">
        <v>1</v>
      </c>
      <c r="K70" s="50">
        <v>1</v>
      </c>
      <c r="L70" s="90">
        <f t="shared" si="12"/>
        <v>12</v>
      </c>
      <c r="M70" s="32">
        <v>12</v>
      </c>
      <c r="N70" s="35"/>
      <c r="O70" s="40"/>
      <c r="P70" s="103">
        <f t="shared" si="15"/>
        <v>1</v>
      </c>
      <c r="Q70" s="37"/>
      <c r="R70" s="37">
        <v>1</v>
      </c>
      <c r="S70" s="37"/>
      <c r="T70" s="37"/>
      <c r="U70" s="37"/>
      <c r="V70" s="38" t="s">
        <v>60</v>
      </c>
      <c r="W70" s="104">
        <f t="shared" si="16"/>
        <v>2</v>
      </c>
      <c r="X70" s="53"/>
      <c r="Y70" s="10">
        <f t="shared" si="17"/>
        <v>14</v>
      </c>
      <c r="Z70" s="107">
        <v>3</v>
      </c>
      <c r="AA70" s="105"/>
      <c r="AB70" s="105"/>
      <c r="AC70" s="105"/>
      <c r="AD70" s="105">
        <v>1</v>
      </c>
      <c r="AE70" s="106">
        <v>1</v>
      </c>
      <c r="AF70" s="106"/>
      <c r="AG70" s="9">
        <f t="shared" si="2"/>
        <v>5</v>
      </c>
      <c r="AH70" s="131">
        <v>0</v>
      </c>
      <c r="AI70" s="131">
        <v>1</v>
      </c>
      <c r="AJ70" s="131"/>
      <c r="AK70" s="131"/>
      <c r="AL70" s="131"/>
      <c r="AM70" s="131">
        <f t="shared" si="13"/>
        <v>1</v>
      </c>
      <c r="AN70" s="130">
        <v>1</v>
      </c>
      <c r="AO70" s="130"/>
      <c r="AP70" s="10">
        <f t="shared" si="4"/>
        <v>21</v>
      </c>
    </row>
    <row r="71" spans="1:42" ht="23.1" customHeight="1" x14ac:dyDescent="0.25">
      <c r="A71" s="4">
        <v>68</v>
      </c>
      <c r="B71" s="5" t="s">
        <v>37</v>
      </c>
      <c r="C71" s="6" t="s">
        <v>116</v>
      </c>
      <c r="D71" s="7">
        <f t="shared" si="11"/>
        <v>6</v>
      </c>
      <c r="E71" s="8">
        <v>6</v>
      </c>
      <c r="F71" s="5">
        <f t="shared" si="14"/>
        <v>9</v>
      </c>
      <c r="G71" s="51">
        <v>9</v>
      </c>
      <c r="H71" s="51"/>
      <c r="I71" s="51">
        <v>1</v>
      </c>
      <c r="J71" s="51">
        <v>1</v>
      </c>
      <c r="K71" s="51"/>
      <c r="L71" s="89">
        <f t="shared" si="12"/>
        <v>11</v>
      </c>
      <c r="M71" s="32">
        <v>12</v>
      </c>
      <c r="N71" s="35"/>
      <c r="O71" s="40"/>
      <c r="P71" s="103">
        <f t="shared" si="15"/>
        <v>0</v>
      </c>
      <c r="Q71" s="37"/>
      <c r="R71" s="37"/>
      <c r="S71" s="37"/>
      <c r="T71" s="37"/>
      <c r="U71" s="37"/>
      <c r="V71" s="38"/>
      <c r="W71" s="104">
        <f t="shared" si="16"/>
        <v>0</v>
      </c>
      <c r="X71" s="53"/>
      <c r="Y71" s="10">
        <f t="shared" si="17"/>
        <v>11</v>
      </c>
      <c r="Z71" s="107"/>
      <c r="AA71" s="105"/>
      <c r="AB71" s="105"/>
      <c r="AC71" s="105"/>
      <c r="AD71" s="105"/>
      <c r="AE71" s="106"/>
      <c r="AF71" s="106"/>
      <c r="AG71" s="9">
        <f t="shared" si="2"/>
        <v>0</v>
      </c>
      <c r="AH71" s="131">
        <v>0</v>
      </c>
      <c r="AI71" s="131">
        <v>1</v>
      </c>
      <c r="AJ71" s="131"/>
      <c r="AK71" s="131"/>
      <c r="AL71" s="131"/>
      <c r="AM71" s="131">
        <f t="shared" si="13"/>
        <v>1</v>
      </c>
      <c r="AN71" s="130">
        <v>1</v>
      </c>
      <c r="AO71" s="130">
        <v>1</v>
      </c>
      <c r="AP71" s="10">
        <f t="shared" si="4"/>
        <v>14</v>
      </c>
    </row>
    <row r="72" spans="1:42" ht="23.1" customHeight="1" x14ac:dyDescent="0.25">
      <c r="A72" s="4">
        <v>69</v>
      </c>
      <c r="B72" s="5" t="s">
        <v>37</v>
      </c>
      <c r="C72" s="6" t="s">
        <v>117</v>
      </c>
      <c r="D72" s="7">
        <f t="shared" si="11"/>
        <v>6</v>
      </c>
      <c r="E72" s="8">
        <v>6</v>
      </c>
      <c r="F72" s="5">
        <f t="shared" si="14"/>
        <v>9</v>
      </c>
      <c r="G72" s="51">
        <v>9</v>
      </c>
      <c r="H72" s="51"/>
      <c r="I72" s="51">
        <v>1</v>
      </c>
      <c r="J72" s="51">
        <v>1</v>
      </c>
      <c r="K72" s="51"/>
      <c r="L72" s="89">
        <f t="shared" si="12"/>
        <v>11</v>
      </c>
      <c r="M72" s="32">
        <v>12</v>
      </c>
      <c r="N72" s="35">
        <v>0</v>
      </c>
      <c r="O72" s="40"/>
      <c r="P72" s="103">
        <f t="shared" si="15"/>
        <v>0</v>
      </c>
      <c r="Q72" s="37"/>
      <c r="R72" s="37"/>
      <c r="S72" s="37"/>
      <c r="T72" s="37"/>
      <c r="U72" s="37"/>
      <c r="V72" s="38"/>
      <c r="W72" s="104">
        <f t="shared" si="16"/>
        <v>0</v>
      </c>
      <c r="X72" s="53">
        <v>0</v>
      </c>
      <c r="Y72" s="10">
        <f t="shared" si="17"/>
        <v>11</v>
      </c>
      <c r="Z72" s="107">
        <v>2</v>
      </c>
      <c r="AA72" s="105">
        <v>0</v>
      </c>
      <c r="AB72" s="105">
        <v>0</v>
      </c>
      <c r="AC72" s="105">
        <v>2</v>
      </c>
      <c r="AD72" s="105">
        <v>1</v>
      </c>
      <c r="AE72" s="106">
        <v>1</v>
      </c>
      <c r="AF72" s="106"/>
      <c r="AG72" s="17">
        <f t="shared" ref="AG72:AG137" si="18">Z72+AA72+AB72+AC72+AD72+AE72+AF72</f>
        <v>6</v>
      </c>
      <c r="AH72" s="131">
        <v>1</v>
      </c>
      <c r="AI72" s="131">
        <v>1</v>
      </c>
      <c r="AJ72" s="131">
        <v>0</v>
      </c>
      <c r="AK72" s="131">
        <v>0</v>
      </c>
      <c r="AL72" s="131">
        <v>0</v>
      </c>
      <c r="AM72" s="131">
        <v>2</v>
      </c>
      <c r="AN72" s="130">
        <v>1</v>
      </c>
      <c r="AO72" s="130"/>
      <c r="AP72" s="10">
        <f t="shared" ref="AP72:AP136" si="19">SUM(Y72+AG72+AM72+AN72+AO72)</f>
        <v>20</v>
      </c>
    </row>
    <row r="73" spans="1:42" ht="23.1" customHeight="1" x14ac:dyDescent="0.25">
      <c r="A73" s="4">
        <v>70</v>
      </c>
      <c r="B73" s="5" t="s">
        <v>37</v>
      </c>
      <c r="C73" s="6" t="s">
        <v>118</v>
      </c>
      <c r="D73" s="7">
        <f t="shared" si="11"/>
        <v>6</v>
      </c>
      <c r="E73" s="8">
        <v>6</v>
      </c>
      <c r="F73" s="5">
        <f t="shared" si="14"/>
        <v>9</v>
      </c>
      <c r="G73" s="51">
        <v>9</v>
      </c>
      <c r="H73" s="51"/>
      <c r="I73" s="51">
        <v>1</v>
      </c>
      <c r="J73" s="51">
        <v>1</v>
      </c>
      <c r="K73" s="51"/>
      <c r="L73" s="89">
        <f t="shared" si="12"/>
        <v>11</v>
      </c>
      <c r="M73" s="32">
        <v>12</v>
      </c>
      <c r="N73" s="35"/>
      <c r="O73" s="40"/>
      <c r="P73" s="103">
        <f t="shared" si="15"/>
        <v>0</v>
      </c>
      <c r="Q73" s="37"/>
      <c r="R73" s="37"/>
      <c r="S73" s="37"/>
      <c r="T73" s="37"/>
      <c r="U73" s="37"/>
      <c r="V73" s="38"/>
      <c r="W73" s="104">
        <f t="shared" si="16"/>
        <v>0</v>
      </c>
      <c r="X73" s="53"/>
      <c r="Y73" s="10">
        <f t="shared" si="17"/>
        <v>11</v>
      </c>
      <c r="Z73" s="107"/>
      <c r="AA73" s="105"/>
      <c r="AB73" s="105"/>
      <c r="AC73" s="105"/>
      <c r="AD73" s="105"/>
      <c r="AE73" s="106"/>
      <c r="AF73" s="106"/>
      <c r="AG73" s="9">
        <f t="shared" si="18"/>
        <v>0</v>
      </c>
      <c r="AH73" s="131">
        <v>0</v>
      </c>
      <c r="AI73" s="131">
        <v>1</v>
      </c>
      <c r="AJ73" s="131"/>
      <c r="AK73" s="131"/>
      <c r="AL73" s="131"/>
      <c r="AM73" s="131">
        <f t="shared" ref="AM73:AM86" si="20">AH73+AI73+AJ73+AK73+AL73</f>
        <v>1</v>
      </c>
      <c r="AN73" s="130">
        <v>1</v>
      </c>
      <c r="AO73" s="130">
        <v>0</v>
      </c>
      <c r="AP73" s="10">
        <f t="shared" si="19"/>
        <v>13</v>
      </c>
    </row>
    <row r="74" spans="1:42" ht="23.1" customHeight="1" x14ac:dyDescent="0.25">
      <c r="A74" s="4">
        <v>71</v>
      </c>
      <c r="B74" s="5" t="s">
        <v>37</v>
      </c>
      <c r="C74" s="6" t="s">
        <v>119</v>
      </c>
      <c r="D74" s="7">
        <f t="shared" si="11"/>
        <v>29</v>
      </c>
      <c r="E74" s="8">
        <v>24</v>
      </c>
      <c r="F74" s="5">
        <f t="shared" si="14"/>
        <v>39</v>
      </c>
      <c r="G74" s="58">
        <v>40</v>
      </c>
      <c r="H74" s="51"/>
      <c r="I74" s="51"/>
      <c r="J74" s="51">
        <v>1</v>
      </c>
      <c r="K74" s="51"/>
      <c r="L74" s="89">
        <f t="shared" si="12"/>
        <v>41</v>
      </c>
      <c r="M74" s="32">
        <v>43</v>
      </c>
      <c r="N74" s="35"/>
      <c r="O74" s="40"/>
      <c r="P74" s="103">
        <f t="shared" si="15"/>
        <v>5</v>
      </c>
      <c r="Q74" s="37"/>
      <c r="R74" s="37"/>
      <c r="S74" s="37">
        <v>1</v>
      </c>
      <c r="T74" s="37"/>
      <c r="U74" s="37">
        <v>4</v>
      </c>
      <c r="V74" s="38" t="s">
        <v>120</v>
      </c>
      <c r="W74" s="104">
        <f t="shared" si="16"/>
        <v>10</v>
      </c>
      <c r="X74" s="53">
        <v>2</v>
      </c>
      <c r="Y74" s="10">
        <f t="shared" si="17"/>
        <v>53</v>
      </c>
      <c r="Z74" s="15">
        <v>4</v>
      </c>
      <c r="AA74" s="105"/>
      <c r="AB74" s="105"/>
      <c r="AC74" s="105"/>
      <c r="AD74" s="105">
        <v>1</v>
      </c>
      <c r="AE74" s="106">
        <v>1</v>
      </c>
      <c r="AF74" s="106"/>
      <c r="AG74" s="9">
        <f t="shared" si="18"/>
        <v>6</v>
      </c>
      <c r="AH74" s="131">
        <v>1</v>
      </c>
      <c r="AI74" s="131">
        <v>1</v>
      </c>
      <c r="AJ74" s="131"/>
      <c r="AK74" s="131">
        <v>1</v>
      </c>
      <c r="AL74" s="131">
        <v>1</v>
      </c>
      <c r="AM74" s="131">
        <f t="shared" si="20"/>
        <v>4</v>
      </c>
      <c r="AN74" s="130">
        <v>1</v>
      </c>
      <c r="AO74" s="130">
        <v>0</v>
      </c>
      <c r="AP74" s="10">
        <f t="shared" si="19"/>
        <v>64</v>
      </c>
    </row>
    <row r="75" spans="1:42" ht="23.1" customHeight="1" x14ac:dyDescent="0.25">
      <c r="A75" s="4">
        <v>72</v>
      </c>
      <c r="B75" s="5" t="s">
        <v>37</v>
      </c>
      <c r="C75" s="6" t="s">
        <v>121</v>
      </c>
      <c r="D75" s="7">
        <f t="shared" si="11"/>
        <v>13</v>
      </c>
      <c r="E75" s="8">
        <v>12</v>
      </c>
      <c r="F75" s="5">
        <f t="shared" si="14"/>
        <v>19</v>
      </c>
      <c r="G75" s="51">
        <v>19</v>
      </c>
      <c r="H75" s="51"/>
      <c r="I75" s="51"/>
      <c r="J75" s="51">
        <v>1</v>
      </c>
      <c r="K75" s="51"/>
      <c r="L75" s="89">
        <f t="shared" si="12"/>
        <v>20</v>
      </c>
      <c r="M75" s="32">
        <v>21</v>
      </c>
      <c r="N75" s="35"/>
      <c r="O75" s="40"/>
      <c r="P75" s="103">
        <f t="shared" si="15"/>
        <v>1</v>
      </c>
      <c r="Q75" s="37"/>
      <c r="R75" s="37"/>
      <c r="S75" s="37">
        <v>1</v>
      </c>
      <c r="T75" s="37"/>
      <c r="U75" s="37"/>
      <c r="V75" s="38" t="s">
        <v>43</v>
      </c>
      <c r="W75" s="104">
        <f t="shared" si="16"/>
        <v>2</v>
      </c>
      <c r="X75" s="53">
        <v>1</v>
      </c>
      <c r="Y75" s="10">
        <f t="shared" si="17"/>
        <v>23</v>
      </c>
      <c r="Z75" s="15">
        <v>2</v>
      </c>
      <c r="AA75" s="105"/>
      <c r="AB75" s="105"/>
      <c r="AC75" s="105">
        <v>2</v>
      </c>
      <c r="AD75" s="105">
        <v>1</v>
      </c>
      <c r="AE75" s="106">
        <v>1</v>
      </c>
      <c r="AF75" s="106"/>
      <c r="AG75" s="9">
        <f t="shared" si="18"/>
        <v>6</v>
      </c>
      <c r="AH75" s="131">
        <v>1</v>
      </c>
      <c r="AI75" s="131">
        <v>1</v>
      </c>
      <c r="AJ75" s="131"/>
      <c r="AK75" s="131">
        <v>1</v>
      </c>
      <c r="AL75" s="131">
        <v>1</v>
      </c>
      <c r="AM75" s="131">
        <f t="shared" si="20"/>
        <v>4</v>
      </c>
      <c r="AN75" s="130">
        <v>1</v>
      </c>
      <c r="AO75" s="130">
        <v>1</v>
      </c>
      <c r="AP75" s="10">
        <f t="shared" si="19"/>
        <v>35</v>
      </c>
    </row>
    <row r="76" spans="1:42" ht="23.1" customHeight="1" x14ac:dyDescent="0.25">
      <c r="A76" s="4">
        <v>73</v>
      </c>
      <c r="B76" s="5" t="s">
        <v>37</v>
      </c>
      <c r="C76" s="6" t="s">
        <v>122</v>
      </c>
      <c r="D76" s="7">
        <f t="shared" si="11"/>
        <v>7</v>
      </c>
      <c r="E76" s="8">
        <v>7</v>
      </c>
      <c r="F76" s="5">
        <f t="shared" si="14"/>
        <v>11</v>
      </c>
      <c r="G76" s="51">
        <v>11</v>
      </c>
      <c r="H76" s="50">
        <v>1</v>
      </c>
      <c r="I76" s="51">
        <v>1</v>
      </c>
      <c r="J76" s="50">
        <v>1</v>
      </c>
      <c r="K76" s="51"/>
      <c r="L76" s="90">
        <f t="shared" si="12"/>
        <v>14</v>
      </c>
      <c r="M76" s="33">
        <v>14</v>
      </c>
      <c r="N76" s="35"/>
      <c r="O76" s="40"/>
      <c r="P76" s="103">
        <f t="shared" si="15"/>
        <v>0</v>
      </c>
      <c r="Q76" s="37"/>
      <c r="R76" s="37"/>
      <c r="S76" s="37"/>
      <c r="T76" s="37"/>
      <c r="U76" s="37"/>
      <c r="V76" s="38"/>
      <c r="W76" s="104">
        <f t="shared" si="16"/>
        <v>0</v>
      </c>
      <c r="X76" s="53"/>
      <c r="Y76" s="10">
        <f t="shared" si="17"/>
        <v>14</v>
      </c>
      <c r="Z76" s="107">
        <v>4</v>
      </c>
      <c r="AA76" s="105"/>
      <c r="AB76" s="105"/>
      <c r="AC76" s="105"/>
      <c r="AD76" s="105">
        <v>1</v>
      </c>
      <c r="AE76" s="106">
        <v>1</v>
      </c>
      <c r="AF76" s="106"/>
      <c r="AG76" s="9">
        <f t="shared" si="18"/>
        <v>6</v>
      </c>
      <c r="AH76" s="131">
        <v>1</v>
      </c>
      <c r="AI76" s="131">
        <v>1</v>
      </c>
      <c r="AJ76" s="131"/>
      <c r="AK76" s="131"/>
      <c r="AL76" s="131"/>
      <c r="AM76" s="131">
        <f t="shared" si="20"/>
        <v>2</v>
      </c>
      <c r="AN76" s="130">
        <v>1</v>
      </c>
      <c r="AO76" s="130">
        <v>0</v>
      </c>
      <c r="AP76" s="10">
        <f t="shared" si="19"/>
        <v>23</v>
      </c>
    </row>
    <row r="77" spans="1:42" ht="23.1" customHeight="1" x14ac:dyDescent="0.25">
      <c r="A77" s="4">
        <v>74</v>
      </c>
      <c r="B77" s="5" t="s">
        <v>67</v>
      </c>
      <c r="C77" s="6" t="s">
        <v>123</v>
      </c>
      <c r="D77" s="7">
        <f t="shared" si="11"/>
        <v>6</v>
      </c>
      <c r="E77" s="8">
        <v>6</v>
      </c>
      <c r="F77" s="5">
        <f t="shared" si="14"/>
        <v>9</v>
      </c>
      <c r="G77" s="51">
        <v>9</v>
      </c>
      <c r="H77" s="51"/>
      <c r="I77" s="51">
        <v>1</v>
      </c>
      <c r="J77" s="50"/>
      <c r="K77" s="50"/>
      <c r="L77" s="89">
        <f t="shared" si="12"/>
        <v>10</v>
      </c>
      <c r="M77" s="32">
        <v>12</v>
      </c>
      <c r="N77" s="35"/>
      <c r="O77" s="40"/>
      <c r="P77" s="103">
        <f t="shared" si="15"/>
        <v>0</v>
      </c>
      <c r="Q77" s="37"/>
      <c r="R77" s="37"/>
      <c r="S77" s="37"/>
      <c r="T77" s="37"/>
      <c r="U77" s="37"/>
      <c r="V77" s="38"/>
      <c r="W77" s="104">
        <f t="shared" si="16"/>
        <v>0</v>
      </c>
      <c r="X77" s="53"/>
      <c r="Y77" s="10">
        <f t="shared" si="17"/>
        <v>10</v>
      </c>
      <c r="Z77" s="107"/>
      <c r="AA77" s="105"/>
      <c r="AB77" s="105"/>
      <c r="AC77" s="105"/>
      <c r="AD77" s="105"/>
      <c r="AE77" s="106"/>
      <c r="AF77" s="106"/>
      <c r="AG77" s="9">
        <f t="shared" si="18"/>
        <v>0</v>
      </c>
      <c r="AH77" s="131">
        <v>0</v>
      </c>
      <c r="AI77" s="131">
        <v>1</v>
      </c>
      <c r="AJ77" s="131"/>
      <c r="AK77" s="131"/>
      <c r="AL77" s="131"/>
      <c r="AM77" s="131">
        <f t="shared" si="20"/>
        <v>1</v>
      </c>
      <c r="AN77" s="130">
        <v>1</v>
      </c>
      <c r="AO77" s="130">
        <v>1</v>
      </c>
      <c r="AP77" s="10">
        <f t="shared" si="19"/>
        <v>13</v>
      </c>
    </row>
    <row r="78" spans="1:42" ht="36" customHeight="1" x14ac:dyDescent="0.25">
      <c r="A78" s="4">
        <v>75</v>
      </c>
      <c r="B78" s="91" t="s">
        <v>205</v>
      </c>
      <c r="C78" s="92" t="s">
        <v>206</v>
      </c>
      <c r="D78" s="93">
        <v>0</v>
      </c>
      <c r="E78" s="94">
        <v>0</v>
      </c>
      <c r="F78" s="95">
        <v>0</v>
      </c>
      <c r="G78" s="95">
        <v>0</v>
      </c>
      <c r="H78" s="91"/>
      <c r="I78" s="91"/>
      <c r="J78" s="95"/>
      <c r="K78" s="95"/>
      <c r="L78" s="96">
        <v>0</v>
      </c>
      <c r="M78" s="97"/>
      <c r="N78" s="98"/>
      <c r="O78" s="99"/>
      <c r="P78" s="112"/>
      <c r="Q78" s="113"/>
      <c r="R78" s="113"/>
      <c r="S78" s="113"/>
      <c r="T78" s="113"/>
      <c r="U78" s="113"/>
      <c r="V78" s="114"/>
      <c r="W78" s="115">
        <f t="shared" si="16"/>
        <v>0</v>
      </c>
      <c r="X78" s="101"/>
      <c r="Y78" s="102">
        <f t="shared" si="17"/>
        <v>0</v>
      </c>
      <c r="Z78" s="116"/>
      <c r="AA78" s="116"/>
      <c r="AB78" s="116"/>
      <c r="AC78" s="116"/>
      <c r="AD78" s="116"/>
      <c r="AE78" s="117"/>
      <c r="AF78" s="117"/>
      <c r="AG78" s="100">
        <f t="shared" si="18"/>
        <v>0</v>
      </c>
      <c r="AH78" s="134">
        <v>0</v>
      </c>
      <c r="AI78" s="134">
        <v>0</v>
      </c>
      <c r="AJ78" s="134"/>
      <c r="AK78" s="134"/>
      <c r="AL78" s="134"/>
      <c r="AM78" s="134">
        <f t="shared" si="20"/>
        <v>0</v>
      </c>
      <c r="AN78" s="116">
        <v>0</v>
      </c>
      <c r="AO78" s="139">
        <v>0</v>
      </c>
      <c r="AP78" s="102">
        <f t="shared" si="19"/>
        <v>0</v>
      </c>
    </row>
    <row r="79" spans="1:42" ht="23.1" customHeight="1" x14ac:dyDescent="0.25">
      <c r="A79" s="4">
        <v>76</v>
      </c>
      <c r="B79" s="5" t="s">
        <v>67</v>
      </c>
      <c r="C79" s="6" t="s">
        <v>124</v>
      </c>
      <c r="D79" s="7">
        <f t="shared" ref="D79:D110" si="21">E79+N79+P79</f>
        <v>6</v>
      </c>
      <c r="E79" s="8">
        <v>6</v>
      </c>
      <c r="F79" s="5">
        <f t="shared" si="14"/>
        <v>9</v>
      </c>
      <c r="G79" s="51">
        <v>9</v>
      </c>
      <c r="H79" s="51"/>
      <c r="I79" s="51">
        <v>1</v>
      </c>
      <c r="J79" s="50"/>
      <c r="K79" s="50"/>
      <c r="L79" s="89">
        <f t="shared" ref="L79:L110" si="22">G79+H79+I79+J79+K79</f>
        <v>10</v>
      </c>
      <c r="M79" s="32">
        <v>12</v>
      </c>
      <c r="N79" s="35"/>
      <c r="O79" s="40"/>
      <c r="P79" s="103">
        <f t="shared" si="15"/>
        <v>0</v>
      </c>
      <c r="Q79" s="37"/>
      <c r="R79" s="37"/>
      <c r="S79" s="37"/>
      <c r="T79" s="37"/>
      <c r="U79" s="37"/>
      <c r="V79" s="38"/>
      <c r="W79" s="104">
        <f t="shared" si="16"/>
        <v>0</v>
      </c>
      <c r="X79" s="53"/>
      <c r="Y79" s="10">
        <f t="shared" si="17"/>
        <v>10</v>
      </c>
      <c r="Z79" s="107">
        <v>2</v>
      </c>
      <c r="AA79" s="105"/>
      <c r="AB79" s="105"/>
      <c r="AC79" s="105"/>
      <c r="AD79" s="105">
        <v>1</v>
      </c>
      <c r="AE79" s="106"/>
      <c r="AF79" s="106">
        <v>1</v>
      </c>
      <c r="AG79" s="9">
        <f t="shared" si="18"/>
        <v>4</v>
      </c>
      <c r="AH79" s="131">
        <v>0</v>
      </c>
      <c r="AI79" s="131">
        <v>1</v>
      </c>
      <c r="AJ79" s="131"/>
      <c r="AK79" s="131"/>
      <c r="AL79" s="131"/>
      <c r="AM79" s="131">
        <f t="shared" si="20"/>
        <v>1</v>
      </c>
      <c r="AN79" s="130">
        <v>1</v>
      </c>
      <c r="AO79" s="130">
        <v>0</v>
      </c>
      <c r="AP79" s="10">
        <f t="shared" si="19"/>
        <v>16</v>
      </c>
    </row>
    <row r="80" spans="1:42" ht="23.1" customHeight="1" x14ac:dyDescent="0.25">
      <c r="A80" s="4">
        <v>77</v>
      </c>
      <c r="B80" s="5" t="s">
        <v>67</v>
      </c>
      <c r="C80" s="6" t="s">
        <v>125</v>
      </c>
      <c r="D80" s="7">
        <f t="shared" si="21"/>
        <v>6</v>
      </c>
      <c r="E80" s="8">
        <v>6</v>
      </c>
      <c r="F80" s="5">
        <f t="shared" si="14"/>
        <v>9</v>
      </c>
      <c r="G80" s="51">
        <v>9</v>
      </c>
      <c r="H80" s="51"/>
      <c r="I80" s="51">
        <v>1</v>
      </c>
      <c r="J80" s="50"/>
      <c r="K80" s="50"/>
      <c r="L80" s="89">
        <f t="shared" si="22"/>
        <v>10</v>
      </c>
      <c r="M80" s="32">
        <v>12</v>
      </c>
      <c r="N80" s="35"/>
      <c r="O80" s="40"/>
      <c r="P80" s="103">
        <f t="shared" si="15"/>
        <v>0</v>
      </c>
      <c r="Q80" s="37"/>
      <c r="R80" s="37"/>
      <c r="S80" s="37"/>
      <c r="T80" s="37"/>
      <c r="U80" s="37"/>
      <c r="V80" s="38"/>
      <c r="W80" s="104">
        <f t="shared" si="16"/>
        <v>0</v>
      </c>
      <c r="X80" s="53"/>
      <c r="Y80" s="10">
        <f t="shared" si="17"/>
        <v>10</v>
      </c>
      <c r="Z80" s="107"/>
      <c r="AA80" s="105"/>
      <c r="AB80" s="105"/>
      <c r="AC80" s="105"/>
      <c r="AD80" s="105"/>
      <c r="AE80" s="106"/>
      <c r="AF80" s="106"/>
      <c r="AG80" s="9">
        <f t="shared" si="18"/>
        <v>0</v>
      </c>
      <c r="AH80" s="131">
        <v>0</v>
      </c>
      <c r="AI80" s="131">
        <v>1</v>
      </c>
      <c r="AJ80" s="131"/>
      <c r="AK80" s="131"/>
      <c r="AL80" s="131"/>
      <c r="AM80" s="131">
        <f t="shared" si="20"/>
        <v>1</v>
      </c>
      <c r="AN80" s="130">
        <v>1</v>
      </c>
      <c r="AO80" s="130">
        <v>0</v>
      </c>
      <c r="AP80" s="10">
        <f t="shared" si="19"/>
        <v>12</v>
      </c>
    </row>
    <row r="81" spans="1:42" ht="23.1" customHeight="1" x14ac:dyDescent="0.25">
      <c r="A81" s="4">
        <v>78</v>
      </c>
      <c r="B81" s="5" t="s">
        <v>37</v>
      </c>
      <c r="C81" s="6" t="s">
        <v>126</v>
      </c>
      <c r="D81" s="7">
        <f t="shared" si="21"/>
        <v>16</v>
      </c>
      <c r="E81" s="8">
        <v>12</v>
      </c>
      <c r="F81" s="5">
        <f t="shared" si="14"/>
        <v>19</v>
      </c>
      <c r="G81" s="51">
        <v>19</v>
      </c>
      <c r="H81" s="51"/>
      <c r="I81" s="51"/>
      <c r="J81" s="51">
        <v>1</v>
      </c>
      <c r="K81" s="51"/>
      <c r="L81" s="89">
        <f t="shared" si="22"/>
        <v>20</v>
      </c>
      <c r="M81" s="32">
        <v>21</v>
      </c>
      <c r="N81" s="35"/>
      <c r="O81" s="40"/>
      <c r="P81" s="103">
        <f t="shared" si="15"/>
        <v>4</v>
      </c>
      <c r="Q81" s="127">
        <v>2</v>
      </c>
      <c r="R81" s="37">
        <v>1</v>
      </c>
      <c r="S81" s="37">
        <v>1</v>
      </c>
      <c r="T81" s="37"/>
      <c r="U81" s="37"/>
      <c r="V81" s="38" t="s">
        <v>127</v>
      </c>
      <c r="W81" s="129">
        <f t="shared" si="16"/>
        <v>8</v>
      </c>
      <c r="X81" s="53">
        <v>1</v>
      </c>
      <c r="Y81" s="10">
        <f t="shared" si="17"/>
        <v>29</v>
      </c>
      <c r="Z81" s="15">
        <v>4</v>
      </c>
      <c r="AA81" s="105"/>
      <c r="AB81" s="105">
        <v>4</v>
      </c>
      <c r="AC81" s="105"/>
      <c r="AD81" s="105">
        <v>1</v>
      </c>
      <c r="AE81" s="106">
        <v>1</v>
      </c>
      <c r="AF81" s="106"/>
      <c r="AG81" s="9">
        <f t="shared" si="18"/>
        <v>10</v>
      </c>
      <c r="AH81" s="131">
        <v>1</v>
      </c>
      <c r="AI81" s="131">
        <v>1</v>
      </c>
      <c r="AJ81" s="131"/>
      <c r="AK81" s="131">
        <v>1</v>
      </c>
      <c r="AL81" s="131">
        <v>1</v>
      </c>
      <c r="AM81" s="131">
        <f t="shared" si="20"/>
        <v>4</v>
      </c>
      <c r="AN81" s="130">
        <v>1</v>
      </c>
      <c r="AO81" s="130">
        <v>1</v>
      </c>
      <c r="AP81" s="10">
        <f t="shared" si="19"/>
        <v>45</v>
      </c>
    </row>
    <row r="82" spans="1:42" ht="23.1" customHeight="1" x14ac:dyDescent="0.25">
      <c r="A82" s="4">
        <v>79</v>
      </c>
      <c r="B82" s="5" t="s">
        <v>67</v>
      </c>
      <c r="C82" s="6" t="s">
        <v>128</v>
      </c>
      <c r="D82" s="7">
        <f t="shared" si="21"/>
        <v>6</v>
      </c>
      <c r="E82" s="8">
        <v>6</v>
      </c>
      <c r="F82" s="5">
        <f t="shared" si="14"/>
        <v>9</v>
      </c>
      <c r="G82" s="51">
        <v>9</v>
      </c>
      <c r="H82" s="51"/>
      <c r="I82" s="51">
        <v>1</v>
      </c>
      <c r="J82" s="50"/>
      <c r="K82" s="50"/>
      <c r="L82" s="89">
        <f t="shared" si="22"/>
        <v>10</v>
      </c>
      <c r="M82" s="32">
        <v>12</v>
      </c>
      <c r="N82" s="35"/>
      <c r="O82" s="40"/>
      <c r="P82" s="103">
        <f t="shared" si="15"/>
        <v>0</v>
      </c>
      <c r="Q82" s="37"/>
      <c r="R82" s="37"/>
      <c r="S82" s="37"/>
      <c r="T82" s="37"/>
      <c r="U82" s="37"/>
      <c r="V82" s="38"/>
      <c r="W82" s="104">
        <f t="shared" si="16"/>
        <v>0</v>
      </c>
      <c r="X82" s="53"/>
      <c r="Y82" s="10">
        <f t="shared" si="17"/>
        <v>10</v>
      </c>
      <c r="Z82" s="107"/>
      <c r="AA82" s="105"/>
      <c r="AB82" s="105"/>
      <c r="AC82" s="105"/>
      <c r="AD82" s="105"/>
      <c r="AE82" s="106"/>
      <c r="AF82" s="106"/>
      <c r="AG82" s="9">
        <f t="shared" si="18"/>
        <v>0</v>
      </c>
      <c r="AH82" s="131">
        <v>0</v>
      </c>
      <c r="AI82" s="131">
        <v>1</v>
      </c>
      <c r="AJ82" s="131"/>
      <c r="AK82" s="131"/>
      <c r="AL82" s="131"/>
      <c r="AM82" s="131">
        <f t="shared" si="20"/>
        <v>1</v>
      </c>
      <c r="AN82" s="130">
        <v>1</v>
      </c>
      <c r="AO82" s="130">
        <v>1</v>
      </c>
      <c r="AP82" s="10">
        <f t="shared" si="19"/>
        <v>13</v>
      </c>
    </row>
    <row r="83" spans="1:42" ht="23.1" customHeight="1" x14ac:dyDescent="0.25">
      <c r="A83" s="4">
        <v>80</v>
      </c>
      <c r="B83" s="5" t="s">
        <v>67</v>
      </c>
      <c r="C83" s="6" t="s">
        <v>129</v>
      </c>
      <c r="D83" s="7">
        <f t="shared" si="21"/>
        <v>6</v>
      </c>
      <c r="E83" s="8">
        <v>6</v>
      </c>
      <c r="F83" s="5">
        <f t="shared" si="14"/>
        <v>9</v>
      </c>
      <c r="G83" s="51">
        <v>9</v>
      </c>
      <c r="H83" s="51"/>
      <c r="I83" s="51">
        <v>1</v>
      </c>
      <c r="J83" s="50"/>
      <c r="K83" s="50"/>
      <c r="L83" s="89">
        <f t="shared" si="22"/>
        <v>10</v>
      </c>
      <c r="M83" s="32">
        <v>12</v>
      </c>
      <c r="N83" s="35"/>
      <c r="O83" s="40"/>
      <c r="P83" s="103">
        <f t="shared" si="15"/>
        <v>0</v>
      </c>
      <c r="Q83" s="37"/>
      <c r="R83" s="37"/>
      <c r="S83" s="37"/>
      <c r="T83" s="37"/>
      <c r="U83" s="37"/>
      <c r="V83" s="38"/>
      <c r="W83" s="104">
        <f t="shared" si="16"/>
        <v>0</v>
      </c>
      <c r="X83" s="53"/>
      <c r="Y83" s="10">
        <f t="shared" si="17"/>
        <v>10</v>
      </c>
      <c r="Z83" s="107"/>
      <c r="AA83" s="105"/>
      <c r="AB83" s="105"/>
      <c r="AC83" s="105"/>
      <c r="AD83" s="105"/>
      <c r="AE83" s="106"/>
      <c r="AF83" s="106"/>
      <c r="AG83" s="9">
        <f t="shared" si="18"/>
        <v>0</v>
      </c>
      <c r="AH83" s="131">
        <v>0</v>
      </c>
      <c r="AI83" s="131">
        <v>1</v>
      </c>
      <c r="AJ83" s="131"/>
      <c r="AK83" s="131"/>
      <c r="AL83" s="131"/>
      <c r="AM83" s="131">
        <f t="shared" si="20"/>
        <v>1</v>
      </c>
      <c r="AN83" s="130">
        <v>1</v>
      </c>
      <c r="AO83" s="130">
        <v>1</v>
      </c>
      <c r="AP83" s="10">
        <f t="shared" si="19"/>
        <v>13</v>
      </c>
    </row>
    <row r="84" spans="1:42" ht="23.1" customHeight="1" x14ac:dyDescent="0.25">
      <c r="A84" s="4">
        <v>81</v>
      </c>
      <c r="B84" s="5" t="s">
        <v>67</v>
      </c>
      <c r="C84" s="6" t="s">
        <v>130</v>
      </c>
      <c r="D84" s="7">
        <f t="shared" si="21"/>
        <v>6</v>
      </c>
      <c r="E84" s="8">
        <v>6</v>
      </c>
      <c r="F84" s="5">
        <f t="shared" si="14"/>
        <v>9</v>
      </c>
      <c r="G84" s="51">
        <v>9</v>
      </c>
      <c r="H84" s="51"/>
      <c r="I84" s="51">
        <v>1</v>
      </c>
      <c r="J84" s="50"/>
      <c r="K84" s="50"/>
      <c r="L84" s="89">
        <f t="shared" si="22"/>
        <v>10</v>
      </c>
      <c r="M84" s="32">
        <v>12</v>
      </c>
      <c r="N84" s="35"/>
      <c r="O84" s="40"/>
      <c r="P84" s="103">
        <f t="shared" si="15"/>
        <v>0</v>
      </c>
      <c r="Q84" s="37"/>
      <c r="R84" s="37"/>
      <c r="S84" s="37"/>
      <c r="T84" s="37"/>
      <c r="U84" s="37"/>
      <c r="V84" s="38"/>
      <c r="W84" s="104">
        <f t="shared" si="16"/>
        <v>0</v>
      </c>
      <c r="X84" s="53"/>
      <c r="Y84" s="10">
        <f t="shared" si="17"/>
        <v>10</v>
      </c>
      <c r="Z84" s="107">
        <v>2</v>
      </c>
      <c r="AA84" s="105"/>
      <c r="AB84" s="105"/>
      <c r="AC84" s="105"/>
      <c r="AD84" s="105">
        <v>1</v>
      </c>
      <c r="AE84" s="106"/>
      <c r="AF84" s="106">
        <v>1</v>
      </c>
      <c r="AG84" s="9">
        <f t="shared" si="18"/>
        <v>4</v>
      </c>
      <c r="AH84" s="131">
        <v>0</v>
      </c>
      <c r="AI84" s="131">
        <v>1</v>
      </c>
      <c r="AJ84" s="131"/>
      <c r="AK84" s="131"/>
      <c r="AL84" s="131"/>
      <c r="AM84" s="131">
        <f t="shared" si="20"/>
        <v>1</v>
      </c>
      <c r="AN84" s="130">
        <v>1</v>
      </c>
      <c r="AO84" s="130">
        <v>0</v>
      </c>
      <c r="AP84" s="10">
        <f t="shared" si="19"/>
        <v>16</v>
      </c>
    </row>
    <row r="85" spans="1:42" ht="23.1" customHeight="1" x14ac:dyDescent="0.25">
      <c r="A85" s="4">
        <v>82</v>
      </c>
      <c r="B85" s="5" t="s">
        <v>37</v>
      </c>
      <c r="C85" s="6" t="s">
        <v>131</v>
      </c>
      <c r="D85" s="7">
        <f t="shared" si="21"/>
        <v>6</v>
      </c>
      <c r="E85" s="8">
        <v>6</v>
      </c>
      <c r="F85" s="5">
        <f t="shared" si="14"/>
        <v>9</v>
      </c>
      <c r="G85" s="51">
        <v>9</v>
      </c>
      <c r="H85" s="51"/>
      <c r="I85" s="51">
        <v>1</v>
      </c>
      <c r="J85" s="51">
        <v>1</v>
      </c>
      <c r="K85" s="51"/>
      <c r="L85" s="89">
        <f t="shared" si="22"/>
        <v>11</v>
      </c>
      <c r="M85" s="32">
        <v>12</v>
      </c>
      <c r="N85" s="35"/>
      <c r="O85" s="40"/>
      <c r="P85" s="103">
        <f t="shared" si="15"/>
        <v>0</v>
      </c>
      <c r="Q85" s="37"/>
      <c r="R85" s="37"/>
      <c r="S85" s="37"/>
      <c r="T85" s="37"/>
      <c r="U85" s="37"/>
      <c r="V85" s="38"/>
      <c r="W85" s="104">
        <f t="shared" si="16"/>
        <v>0</v>
      </c>
      <c r="X85" s="53"/>
      <c r="Y85" s="10">
        <f t="shared" si="17"/>
        <v>11</v>
      </c>
      <c r="Z85" s="107"/>
      <c r="AA85" s="105"/>
      <c r="AB85" s="105"/>
      <c r="AC85" s="105"/>
      <c r="AD85" s="105"/>
      <c r="AE85" s="106"/>
      <c r="AF85" s="106"/>
      <c r="AG85" s="9">
        <f t="shared" si="18"/>
        <v>0</v>
      </c>
      <c r="AH85" s="131">
        <v>0</v>
      </c>
      <c r="AI85" s="131">
        <v>1</v>
      </c>
      <c r="AJ85" s="131"/>
      <c r="AK85" s="131"/>
      <c r="AL85" s="131"/>
      <c r="AM85" s="131">
        <f t="shared" si="20"/>
        <v>1</v>
      </c>
      <c r="AN85" s="130">
        <v>1</v>
      </c>
      <c r="AO85" s="130">
        <v>0</v>
      </c>
      <c r="AP85" s="10">
        <f t="shared" si="19"/>
        <v>13</v>
      </c>
    </row>
    <row r="86" spans="1:42" ht="23.1" customHeight="1" x14ac:dyDescent="0.25">
      <c r="A86" s="4">
        <v>83</v>
      </c>
      <c r="B86" s="5" t="s">
        <v>37</v>
      </c>
      <c r="C86" s="6" t="s">
        <v>132</v>
      </c>
      <c r="D86" s="7">
        <f t="shared" si="21"/>
        <v>14</v>
      </c>
      <c r="E86" s="8">
        <v>13</v>
      </c>
      <c r="F86" s="5">
        <f t="shared" si="14"/>
        <v>21</v>
      </c>
      <c r="G86" s="51">
        <v>21</v>
      </c>
      <c r="H86" s="51"/>
      <c r="I86" s="51"/>
      <c r="J86" s="51">
        <v>1</v>
      </c>
      <c r="K86" s="51"/>
      <c r="L86" s="89">
        <f t="shared" si="22"/>
        <v>22</v>
      </c>
      <c r="M86" s="32">
        <v>25</v>
      </c>
      <c r="N86" s="35"/>
      <c r="O86" s="40"/>
      <c r="P86" s="103">
        <f t="shared" si="15"/>
        <v>1</v>
      </c>
      <c r="Q86" s="37"/>
      <c r="R86" s="37"/>
      <c r="S86" s="37">
        <v>1</v>
      </c>
      <c r="T86" s="37"/>
      <c r="U86" s="37"/>
      <c r="V86" s="38" t="s">
        <v>43</v>
      </c>
      <c r="W86" s="104">
        <f t="shared" si="16"/>
        <v>2</v>
      </c>
      <c r="X86" s="53">
        <v>1</v>
      </c>
      <c r="Y86" s="10">
        <f t="shared" si="17"/>
        <v>25</v>
      </c>
      <c r="Z86" s="15"/>
      <c r="AA86" s="105"/>
      <c r="AB86" s="105"/>
      <c r="AC86" s="105"/>
      <c r="AD86" s="105"/>
      <c r="AE86" s="106"/>
      <c r="AF86" s="106"/>
      <c r="AG86" s="9">
        <f>Z86+AA86+AB86+AC86+AD86+AE86+AF86</f>
        <v>0</v>
      </c>
      <c r="AH86" s="131">
        <v>1</v>
      </c>
      <c r="AI86" s="131">
        <v>1</v>
      </c>
      <c r="AJ86" s="131"/>
      <c r="AK86" s="131">
        <v>1</v>
      </c>
      <c r="AL86" s="131">
        <v>1</v>
      </c>
      <c r="AM86" s="131">
        <f t="shared" si="20"/>
        <v>4</v>
      </c>
      <c r="AN86" s="130">
        <v>1</v>
      </c>
      <c r="AO86" s="130">
        <v>1</v>
      </c>
      <c r="AP86" s="10">
        <f>SUM(Y86+AG86+AM86+AN86+AO86)</f>
        <v>31</v>
      </c>
    </row>
    <row r="87" spans="1:42" ht="23.1" customHeight="1" x14ac:dyDescent="0.25">
      <c r="A87" s="4">
        <v>84</v>
      </c>
      <c r="B87" s="5" t="s">
        <v>67</v>
      </c>
      <c r="C87" s="6" t="s">
        <v>133</v>
      </c>
      <c r="D87" s="7">
        <f t="shared" si="21"/>
        <v>7</v>
      </c>
      <c r="E87" s="8">
        <v>6</v>
      </c>
      <c r="F87" s="5">
        <f t="shared" si="14"/>
        <v>9</v>
      </c>
      <c r="G87" s="51">
        <v>9</v>
      </c>
      <c r="H87" s="51"/>
      <c r="I87" s="51">
        <v>1</v>
      </c>
      <c r="J87" s="50"/>
      <c r="K87" s="50"/>
      <c r="L87" s="89">
        <f t="shared" si="22"/>
        <v>10</v>
      </c>
      <c r="M87" s="32">
        <v>12</v>
      </c>
      <c r="N87" s="35">
        <v>0</v>
      </c>
      <c r="O87" s="40"/>
      <c r="P87" s="103">
        <f t="shared" si="15"/>
        <v>1</v>
      </c>
      <c r="Q87" s="37"/>
      <c r="R87" s="37">
        <v>1</v>
      </c>
      <c r="S87" s="37"/>
      <c r="T87" s="37"/>
      <c r="U87" s="37"/>
      <c r="V87" s="38" t="s">
        <v>60</v>
      </c>
      <c r="W87" s="104">
        <f t="shared" si="16"/>
        <v>2</v>
      </c>
      <c r="X87" s="53">
        <v>0</v>
      </c>
      <c r="Y87" s="10">
        <f t="shared" si="17"/>
        <v>12</v>
      </c>
      <c r="Z87" s="107">
        <v>0</v>
      </c>
      <c r="AA87" s="105">
        <v>0</v>
      </c>
      <c r="AB87" s="105">
        <v>0</v>
      </c>
      <c r="AC87" s="105"/>
      <c r="AD87" s="105">
        <v>0</v>
      </c>
      <c r="AE87" s="106"/>
      <c r="AF87" s="106"/>
      <c r="AG87" s="9">
        <f t="shared" si="18"/>
        <v>0</v>
      </c>
      <c r="AH87" s="131">
        <v>1</v>
      </c>
      <c r="AI87" s="131">
        <v>1</v>
      </c>
      <c r="AJ87" s="131">
        <v>0</v>
      </c>
      <c r="AK87" s="131">
        <v>0</v>
      </c>
      <c r="AL87" s="131">
        <v>1</v>
      </c>
      <c r="AM87" s="131">
        <v>3</v>
      </c>
      <c r="AN87" s="130">
        <v>1</v>
      </c>
      <c r="AO87" s="130">
        <v>0</v>
      </c>
      <c r="AP87" s="10">
        <f t="shared" si="19"/>
        <v>16</v>
      </c>
    </row>
    <row r="88" spans="1:42" ht="23.1" customHeight="1" x14ac:dyDescent="0.25">
      <c r="A88" s="4">
        <v>85</v>
      </c>
      <c r="B88" s="5" t="s">
        <v>67</v>
      </c>
      <c r="C88" s="6" t="s">
        <v>134</v>
      </c>
      <c r="D88" s="7">
        <f t="shared" si="21"/>
        <v>6</v>
      </c>
      <c r="E88" s="8">
        <v>6</v>
      </c>
      <c r="F88" s="5">
        <f t="shared" si="14"/>
        <v>9</v>
      </c>
      <c r="G88" s="51">
        <v>9</v>
      </c>
      <c r="H88" s="51"/>
      <c r="I88" s="51">
        <v>1</v>
      </c>
      <c r="J88" s="50"/>
      <c r="K88" s="50"/>
      <c r="L88" s="89">
        <f t="shared" si="22"/>
        <v>10</v>
      </c>
      <c r="M88" s="32">
        <v>12</v>
      </c>
      <c r="N88" s="35"/>
      <c r="O88" s="40"/>
      <c r="P88" s="103">
        <f t="shared" si="15"/>
        <v>0</v>
      </c>
      <c r="Q88" s="37"/>
      <c r="R88" s="37"/>
      <c r="S88" s="37"/>
      <c r="T88" s="37"/>
      <c r="U88" s="37"/>
      <c r="V88" s="38"/>
      <c r="W88" s="104">
        <f t="shared" si="16"/>
        <v>0</v>
      </c>
      <c r="X88" s="53"/>
      <c r="Y88" s="10">
        <f t="shared" si="17"/>
        <v>10</v>
      </c>
      <c r="Z88" s="107">
        <v>2</v>
      </c>
      <c r="AA88" s="105"/>
      <c r="AB88" s="105"/>
      <c r="AC88" s="105">
        <v>2</v>
      </c>
      <c r="AD88" s="105">
        <v>1</v>
      </c>
      <c r="AE88" s="106">
        <v>1</v>
      </c>
      <c r="AF88" s="18">
        <v>0</v>
      </c>
      <c r="AG88" s="10">
        <f t="shared" si="18"/>
        <v>6</v>
      </c>
      <c r="AH88" s="131">
        <v>0</v>
      </c>
      <c r="AI88" s="131">
        <v>1</v>
      </c>
      <c r="AJ88" s="131"/>
      <c r="AK88" s="131"/>
      <c r="AL88" s="131"/>
      <c r="AM88" s="131">
        <f t="shared" ref="AM88:AM111" si="23">AH88+AI88+AJ88+AK88+AL88</f>
        <v>1</v>
      </c>
      <c r="AN88" s="130">
        <v>1</v>
      </c>
      <c r="AO88" s="130">
        <v>0</v>
      </c>
      <c r="AP88" s="10">
        <f t="shared" si="19"/>
        <v>18</v>
      </c>
    </row>
    <row r="89" spans="1:42" ht="23.1" customHeight="1" x14ac:dyDescent="0.25">
      <c r="A89" s="4">
        <v>86</v>
      </c>
      <c r="B89" s="5" t="s">
        <v>67</v>
      </c>
      <c r="C89" s="6" t="s">
        <v>135</v>
      </c>
      <c r="D89" s="7">
        <f t="shared" si="21"/>
        <v>6</v>
      </c>
      <c r="E89" s="8">
        <v>6</v>
      </c>
      <c r="F89" s="5">
        <f t="shared" si="14"/>
        <v>9</v>
      </c>
      <c r="G89" s="51">
        <v>9</v>
      </c>
      <c r="H89" s="51"/>
      <c r="I89" s="51">
        <v>1</v>
      </c>
      <c r="J89" s="50"/>
      <c r="K89" s="50"/>
      <c r="L89" s="89">
        <f t="shared" si="22"/>
        <v>10</v>
      </c>
      <c r="M89" s="32">
        <v>12</v>
      </c>
      <c r="N89" s="35"/>
      <c r="O89" s="40"/>
      <c r="P89" s="103">
        <f t="shared" si="15"/>
        <v>0</v>
      </c>
      <c r="Q89" s="37"/>
      <c r="R89" s="37"/>
      <c r="S89" s="37"/>
      <c r="T89" s="37"/>
      <c r="U89" s="37"/>
      <c r="V89" s="38"/>
      <c r="W89" s="104">
        <f t="shared" si="16"/>
        <v>0</v>
      </c>
      <c r="X89" s="53"/>
      <c r="Y89" s="10">
        <f t="shared" si="17"/>
        <v>10</v>
      </c>
      <c r="Z89" s="107">
        <v>4</v>
      </c>
      <c r="AA89" s="105"/>
      <c r="AB89" s="105"/>
      <c r="AC89" s="105"/>
      <c r="AD89" s="105">
        <v>1</v>
      </c>
      <c r="AE89" s="106">
        <v>1</v>
      </c>
      <c r="AF89" s="106"/>
      <c r="AG89" s="9">
        <f t="shared" si="18"/>
        <v>6</v>
      </c>
      <c r="AH89" s="131">
        <v>0</v>
      </c>
      <c r="AI89" s="131">
        <v>1</v>
      </c>
      <c r="AJ89" s="131"/>
      <c r="AK89" s="131"/>
      <c r="AL89" s="131"/>
      <c r="AM89" s="131">
        <f t="shared" si="23"/>
        <v>1</v>
      </c>
      <c r="AN89" s="130">
        <v>1</v>
      </c>
      <c r="AO89" s="130">
        <v>0</v>
      </c>
      <c r="AP89" s="10">
        <f t="shared" si="19"/>
        <v>18</v>
      </c>
    </row>
    <row r="90" spans="1:42" ht="23.1" customHeight="1" x14ac:dyDescent="0.25">
      <c r="A90" s="4">
        <v>87</v>
      </c>
      <c r="B90" s="5" t="s">
        <v>67</v>
      </c>
      <c r="C90" s="6" t="s">
        <v>136</v>
      </c>
      <c r="D90" s="7">
        <f t="shared" si="21"/>
        <v>6</v>
      </c>
      <c r="E90" s="8">
        <v>6</v>
      </c>
      <c r="F90" s="5">
        <f t="shared" si="14"/>
        <v>9</v>
      </c>
      <c r="G90" s="51">
        <v>9</v>
      </c>
      <c r="H90" s="51"/>
      <c r="I90" s="51">
        <v>1</v>
      </c>
      <c r="J90" s="50"/>
      <c r="K90" s="50"/>
      <c r="L90" s="89">
        <f t="shared" si="22"/>
        <v>10</v>
      </c>
      <c r="M90" s="32">
        <v>12</v>
      </c>
      <c r="N90" s="35"/>
      <c r="O90" s="40"/>
      <c r="P90" s="103">
        <f t="shared" si="15"/>
        <v>0</v>
      </c>
      <c r="Q90" s="37"/>
      <c r="R90" s="37"/>
      <c r="S90" s="37"/>
      <c r="T90" s="37"/>
      <c r="U90" s="37"/>
      <c r="V90" s="38"/>
      <c r="W90" s="104">
        <f t="shared" si="16"/>
        <v>0</v>
      </c>
      <c r="X90" s="53"/>
      <c r="Y90" s="10">
        <f t="shared" si="17"/>
        <v>10</v>
      </c>
      <c r="Z90" s="107"/>
      <c r="AA90" s="105"/>
      <c r="AB90" s="105"/>
      <c r="AC90" s="105"/>
      <c r="AD90" s="105"/>
      <c r="AE90" s="106"/>
      <c r="AF90" s="106"/>
      <c r="AG90" s="9">
        <f t="shared" si="18"/>
        <v>0</v>
      </c>
      <c r="AH90" s="131">
        <v>1</v>
      </c>
      <c r="AI90" s="131">
        <v>1</v>
      </c>
      <c r="AJ90" s="131"/>
      <c r="AK90" s="131"/>
      <c r="AL90" s="131"/>
      <c r="AM90" s="131">
        <f t="shared" si="23"/>
        <v>2</v>
      </c>
      <c r="AN90" s="130">
        <v>1</v>
      </c>
      <c r="AO90" s="130">
        <v>1</v>
      </c>
      <c r="AP90" s="10">
        <f t="shared" si="19"/>
        <v>14</v>
      </c>
    </row>
    <row r="91" spans="1:42" ht="23.1" customHeight="1" x14ac:dyDescent="0.25">
      <c r="A91" s="4">
        <v>88</v>
      </c>
      <c r="B91" s="5" t="s">
        <v>67</v>
      </c>
      <c r="C91" s="6" t="s">
        <v>137</v>
      </c>
      <c r="D91" s="7">
        <f t="shared" si="21"/>
        <v>6</v>
      </c>
      <c r="E91" s="8">
        <v>6</v>
      </c>
      <c r="F91" s="5">
        <f t="shared" si="14"/>
        <v>9</v>
      </c>
      <c r="G91" s="51">
        <v>9</v>
      </c>
      <c r="H91" s="51"/>
      <c r="I91" s="51">
        <v>1</v>
      </c>
      <c r="J91" s="50"/>
      <c r="K91" s="50"/>
      <c r="L91" s="89">
        <f t="shared" si="22"/>
        <v>10</v>
      </c>
      <c r="M91" s="32">
        <v>12</v>
      </c>
      <c r="N91" s="35"/>
      <c r="O91" s="40"/>
      <c r="P91" s="103">
        <f t="shared" si="15"/>
        <v>0</v>
      </c>
      <c r="Q91" s="37"/>
      <c r="R91" s="37"/>
      <c r="S91" s="37"/>
      <c r="T91" s="37"/>
      <c r="U91" s="37"/>
      <c r="V91" s="38"/>
      <c r="W91" s="104">
        <f t="shared" si="16"/>
        <v>0</v>
      </c>
      <c r="X91" s="53"/>
      <c r="Y91" s="10">
        <f t="shared" si="17"/>
        <v>10</v>
      </c>
      <c r="Z91" s="107"/>
      <c r="AA91" s="105"/>
      <c r="AB91" s="105"/>
      <c r="AC91" s="105"/>
      <c r="AD91" s="105"/>
      <c r="AE91" s="106"/>
      <c r="AF91" s="106"/>
      <c r="AG91" s="9">
        <f t="shared" si="18"/>
        <v>0</v>
      </c>
      <c r="AH91" s="131">
        <v>0</v>
      </c>
      <c r="AI91" s="131">
        <v>1</v>
      </c>
      <c r="AJ91" s="131"/>
      <c r="AK91" s="131"/>
      <c r="AL91" s="131"/>
      <c r="AM91" s="131">
        <f t="shared" si="23"/>
        <v>1</v>
      </c>
      <c r="AN91" s="130">
        <v>1</v>
      </c>
      <c r="AO91" s="130">
        <v>1</v>
      </c>
      <c r="AP91" s="10">
        <f t="shared" si="19"/>
        <v>13</v>
      </c>
    </row>
    <row r="92" spans="1:42" ht="23.1" customHeight="1" x14ac:dyDescent="0.25">
      <c r="A92" s="4">
        <v>89</v>
      </c>
      <c r="B92" s="5" t="s">
        <v>67</v>
      </c>
      <c r="C92" s="6" t="s">
        <v>138</v>
      </c>
      <c r="D92" s="7">
        <f t="shared" si="21"/>
        <v>6</v>
      </c>
      <c r="E92" s="8">
        <v>6</v>
      </c>
      <c r="F92" s="5">
        <f t="shared" si="14"/>
        <v>9</v>
      </c>
      <c r="G92" s="51">
        <v>9</v>
      </c>
      <c r="H92" s="51"/>
      <c r="I92" s="51">
        <v>1</v>
      </c>
      <c r="J92" s="51"/>
      <c r="K92" s="51"/>
      <c r="L92" s="89">
        <f t="shared" si="22"/>
        <v>10</v>
      </c>
      <c r="M92" s="32">
        <v>12</v>
      </c>
      <c r="N92" s="35"/>
      <c r="O92" s="40"/>
      <c r="P92" s="103">
        <f t="shared" si="15"/>
        <v>0</v>
      </c>
      <c r="Q92" s="37"/>
      <c r="R92" s="37"/>
      <c r="S92" s="37"/>
      <c r="T92" s="37"/>
      <c r="U92" s="37"/>
      <c r="V92" s="38"/>
      <c r="W92" s="104">
        <f t="shared" si="16"/>
        <v>0</v>
      </c>
      <c r="X92" s="53"/>
      <c r="Y92" s="10">
        <f t="shared" si="17"/>
        <v>10</v>
      </c>
      <c r="Z92" s="107"/>
      <c r="AA92" s="105"/>
      <c r="AB92" s="105"/>
      <c r="AC92" s="105"/>
      <c r="AD92" s="105"/>
      <c r="AE92" s="106"/>
      <c r="AF92" s="106"/>
      <c r="AG92" s="9">
        <f t="shared" si="18"/>
        <v>0</v>
      </c>
      <c r="AH92" s="131">
        <v>0</v>
      </c>
      <c r="AI92" s="131">
        <v>1</v>
      </c>
      <c r="AJ92" s="131"/>
      <c r="AK92" s="131"/>
      <c r="AL92" s="131"/>
      <c r="AM92" s="131">
        <f t="shared" si="23"/>
        <v>1</v>
      </c>
      <c r="AN92" s="130">
        <v>1</v>
      </c>
      <c r="AO92" s="130">
        <v>0</v>
      </c>
      <c r="AP92" s="10">
        <f t="shared" si="19"/>
        <v>12</v>
      </c>
    </row>
    <row r="93" spans="1:42" ht="23.1" customHeight="1" x14ac:dyDescent="0.25">
      <c r="A93" s="4">
        <v>90</v>
      </c>
      <c r="B93" s="5" t="s">
        <v>67</v>
      </c>
      <c r="C93" s="6" t="s">
        <v>139</v>
      </c>
      <c r="D93" s="7">
        <f t="shared" si="21"/>
        <v>6</v>
      </c>
      <c r="E93" s="8">
        <v>6</v>
      </c>
      <c r="F93" s="5">
        <f t="shared" si="14"/>
        <v>9</v>
      </c>
      <c r="G93" s="51">
        <v>9</v>
      </c>
      <c r="H93" s="51"/>
      <c r="I93" s="51">
        <v>1</v>
      </c>
      <c r="J93" s="51"/>
      <c r="K93" s="51"/>
      <c r="L93" s="89">
        <f t="shared" si="22"/>
        <v>10</v>
      </c>
      <c r="M93" s="32">
        <v>12</v>
      </c>
      <c r="N93" s="35"/>
      <c r="O93" s="40"/>
      <c r="P93" s="103">
        <f t="shared" si="15"/>
        <v>0</v>
      </c>
      <c r="Q93" s="37"/>
      <c r="R93" s="37"/>
      <c r="S93" s="37"/>
      <c r="T93" s="37"/>
      <c r="U93" s="37"/>
      <c r="V93" s="38"/>
      <c r="W93" s="104">
        <f t="shared" si="16"/>
        <v>0</v>
      </c>
      <c r="X93" s="53"/>
      <c r="Y93" s="10">
        <f t="shared" si="17"/>
        <v>10</v>
      </c>
      <c r="Z93" s="107"/>
      <c r="AA93" s="105"/>
      <c r="AB93" s="105"/>
      <c r="AC93" s="105"/>
      <c r="AD93" s="105"/>
      <c r="AE93" s="106"/>
      <c r="AF93" s="106"/>
      <c r="AG93" s="9">
        <f t="shared" si="18"/>
        <v>0</v>
      </c>
      <c r="AH93" s="131">
        <v>0</v>
      </c>
      <c r="AI93" s="131">
        <v>1</v>
      </c>
      <c r="AJ93" s="131"/>
      <c r="AK93" s="131"/>
      <c r="AL93" s="131"/>
      <c r="AM93" s="131">
        <f t="shared" si="23"/>
        <v>1</v>
      </c>
      <c r="AN93" s="130">
        <v>1</v>
      </c>
      <c r="AO93" s="130">
        <v>0</v>
      </c>
      <c r="AP93" s="10">
        <f t="shared" si="19"/>
        <v>12</v>
      </c>
    </row>
    <row r="94" spans="1:42" ht="23.1" customHeight="1" x14ac:dyDescent="0.25">
      <c r="A94" s="4">
        <v>91</v>
      </c>
      <c r="B94" s="5" t="s">
        <v>67</v>
      </c>
      <c r="C94" s="6" t="s">
        <v>140</v>
      </c>
      <c r="D94" s="7">
        <f t="shared" si="21"/>
        <v>6</v>
      </c>
      <c r="E94" s="8">
        <v>6</v>
      </c>
      <c r="F94" s="5">
        <f t="shared" si="14"/>
        <v>9</v>
      </c>
      <c r="G94" s="51">
        <v>9</v>
      </c>
      <c r="H94" s="51"/>
      <c r="I94" s="51">
        <v>1</v>
      </c>
      <c r="J94" s="51"/>
      <c r="K94" s="51"/>
      <c r="L94" s="89">
        <f t="shared" si="22"/>
        <v>10</v>
      </c>
      <c r="M94" s="32">
        <v>12</v>
      </c>
      <c r="N94" s="35"/>
      <c r="O94" s="40"/>
      <c r="P94" s="103">
        <f t="shared" si="15"/>
        <v>0</v>
      </c>
      <c r="Q94" s="37"/>
      <c r="R94" s="37"/>
      <c r="S94" s="37"/>
      <c r="T94" s="37"/>
      <c r="U94" s="37"/>
      <c r="V94" s="38"/>
      <c r="W94" s="104">
        <f t="shared" si="16"/>
        <v>0</v>
      </c>
      <c r="X94" s="53"/>
      <c r="Y94" s="10">
        <f t="shared" si="17"/>
        <v>10</v>
      </c>
      <c r="Z94" s="107">
        <v>2</v>
      </c>
      <c r="AA94" s="105"/>
      <c r="AB94" s="105"/>
      <c r="AC94" s="105"/>
      <c r="AD94" s="105">
        <v>1</v>
      </c>
      <c r="AE94" s="106"/>
      <c r="AF94" s="106">
        <v>1</v>
      </c>
      <c r="AG94" s="9">
        <f t="shared" si="18"/>
        <v>4</v>
      </c>
      <c r="AH94" s="131">
        <v>0</v>
      </c>
      <c r="AI94" s="131">
        <v>1</v>
      </c>
      <c r="AJ94" s="131"/>
      <c r="AK94" s="131"/>
      <c r="AL94" s="131"/>
      <c r="AM94" s="131">
        <f t="shared" si="23"/>
        <v>1</v>
      </c>
      <c r="AN94" s="130">
        <v>1</v>
      </c>
      <c r="AO94" s="130">
        <v>1</v>
      </c>
      <c r="AP94" s="10">
        <f t="shared" si="19"/>
        <v>17</v>
      </c>
    </row>
    <row r="95" spans="1:42" ht="23.1" customHeight="1" x14ac:dyDescent="0.25">
      <c r="A95" s="4">
        <v>92</v>
      </c>
      <c r="B95" s="5" t="s">
        <v>37</v>
      </c>
      <c r="C95" s="6" t="s">
        <v>141</v>
      </c>
      <c r="D95" s="7">
        <f t="shared" si="21"/>
        <v>19</v>
      </c>
      <c r="E95" s="8">
        <v>17</v>
      </c>
      <c r="F95" s="5">
        <f t="shared" si="14"/>
        <v>28</v>
      </c>
      <c r="G95" s="51">
        <v>28</v>
      </c>
      <c r="H95" s="51"/>
      <c r="I95" s="51"/>
      <c r="J95" s="51">
        <v>1</v>
      </c>
      <c r="K95" s="51"/>
      <c r="L95" s="89">
        <f t="shared" si="22"/>
        <v>29</v>
      </c>
      <c r="M95" s="32">
        <v>31</v>
      </c>
      <c r="N95" s="35"/>
      <c r="O95" s="40"/>
      <c r="P95" s="103">
        <f t="shared" si="15"/>
        <v>2</v>
      </c>
      <c r="Q95" s="37"/>
      <c r="R95" s="37">
        <v>1</v>
      </c>
      <c r="S95" s="37">
        <v>1</v>
      </c>
      <c r="T95" s="37"/>
      <c r="U95" s="37"/>
      <c r="V95" s="38" t="s">
        <v>50</v>
      </c>
      <c r="W95" s="104">
        <f t="shared" si="16"/>
        <v>4</v>
      </c>
      <c r="X95" s="53">
        <v>1</v>
      </c>
      <c r="Y95" s="10">
        <f t="shared" si="17"/>
        <v>34</v>
      </c>
      <c r="Z95" s="15">
        <v>4</v>
      </c>
      <c r="AA95" s="105"/>
      <c r="AB95" s="126">
        <v>2</v>
      </c>
      <c r="AC95" s="105">
        <v>2</v>
      </c>
      <c r="AD95" s="105">
        <v>1</v>
      </c>
      <c r="AE95" s="106">
        <v>1</v>
      </c>
      <c r="AF95" s="106"/>
      <c r="AG95" s="17">
        <f t="shared" si="18"/>
        <v>10</v>
      </c>
      <c r="AH95" s="131">
        <v>1</v>
      </c>
      <c r="AI95" s="131">
        <v>1</v>
      </c>
      <c r="AJ95" s="131"/>
      <c r="AK95" s="131">
        <v>1</v>
      </c>
      <c r="AL95" s="131">
        <v>1</v>
      </c>
      <c r="AM95" s="131">
        <f t="shared" si="23"/>
        <v>4</v>
      </c>
      <c r="AN95" s="130">
        <v>1</v>
      </c>
      <c r="AO95" s="130">
        <v>0</v>
      </c>
      <c r="AP95" s="10">
        <f t="shared" si="19"/>
        <v>49</v>
      </c>
    </row>
    <row r="96" spans="1:42" ht="23.1" customHeight="1" x14ac:dyDescent="0.25">
      <c r="A96" s="4">
        <v>93</v>
      </c>
      <c r="B96" s="5" t="s">
        <v>37</v>
      </c>
      <c r="C96" s="128" t="s">
        <v>142</v>
      </c>
      <c r="D96" s="7">
        <f t="shared" si="21"/>
        <v>10</v>
      </c>
      <c r="E96" s="8">
        <v>7</v>
      </c>
      <c r="F96" s="5">
        <f t="shared" si="14"/>
        <v>11</v>
      </c>
      <c r="G96" s="51">
        <v>11</v>
      </c>
      <c r="H96" s="50">
        <v>1</v>
      </c>
      <c r="I96" s="51">
        <v>1</v>
      </c>
      <c r="J96" s="50">
        <v>1</v>
      </c>
      <c r="K96" s="51"/>
      <c r="L96" s="90">
        <f t="shared" si="22"/>
        <v>14</v>
      </c>
      <c r="M96" s="32">
        <v>13</v>
      </c>
      <c r="N96" s="35">
        <v>2</v>
      </c>
      <c r="O96" s="40">
        <f>N96*2</f>
        <v>4</v>
      </c>
      <c r="P96" s="103">
        <f t="shared" si="15"/>
        <v>1</v>
      </c>
      <c r="Q96" s="37"/>
      <c r="R96" s="37"/>
      <c r="S96" s="37">
        <v>1</v>
      </c>
      <c r="T96" s="37"/>
      <c r="U96" s="37"/>
      <c r="V96" s="38" t="s">
        <v>43</v>
      </c>
      <c r="W96" s="104">
        <f t="shared" si="16"/>
        <v>2</v>
      </c>
      <c r="X96" s="53">
        <v>0</v>
      </c>
      <c r="Y96" s="10">
        <f t="shared" si="17"/>
        <v>20</v>
      </c>
      <c r="Z96" s="107">
        <v>4</v>
      </c>
      <c r="AA96" s="105"/>
      <c r="AB96" s="105"/>
      <c r="AC96" s="105"/>
      <c r="AD96" s="105">
        <v>1</v>
      </c>
      <c r="AE96" s="106">
        <v>1</v>
      </c>
      <c r="AF96" s="106"/>
      <c r="AG96" s="9">
        <f t="shared" si="18"/>
        <v>6</v>
      </c>
      <c r="AH96" s="131">
        <v>1</v>
      </c>
      <c r="AI96" s="131">
        <v>1</v>
      </c>
      <c r="AJ96" s="131"/>
      <c r="AK96" s="131"/>
      <c r="AL96" s="131">
        <v>1</v>
      </c>
      <c r="AM96" s="131">
        <f t="shared" si="23"/>
        <v>3</v>
      </c>
      <c r="AN96" s="130">
        <v>1</v>
      </c>
      <c r="AO96" s="130"/>
      <c r="AP96" s="10">
        <f t="shared" si="19"/>
        <v>30</v>
      </c>
    </row>
    <row r="97" spans="1:42" ht="23.1" customHeight="1" x14ac:dyDescent="0.25">
      <c r="A97" s="4">
        <v>94</v>
      </c>
      <c r="B97" s="5" t="s">
        <v>37</v>
      </c>
      <c r="C97" s="6" t="s">
        <v>143</v>
      </c>
      <c r="D97" s="7">
        <f t="shared" si="21"/>
        <v>6</v>
      </c>
      <c r="E97" s="8">
        <v>6</v>
      </c>
      <c r="F97" s="5">
        <f t="shared" si="14"/>
        <v>9</v>
      </c>
      <c r="G97" s="51">
        <v>9</v>
      </c>
      <c r="H97" s="51"/>
      <c r="I97" s="51">
        <v>1</v>
      </c>
      <c r="J97" s="51">
        <v>1</v>
      </c>
      <c r="K97" s="51"/>
      <c r="L97" s="89">
        <f t="shared" si="22"/>
        <v>11</v>
      </c>
      <c r="M97" s="32">
        <v>12</v>
      </c>
      <c r="N97" s="35"/>
      <c r="O97" s="40"/>
      <c r="P97" s="103">
        <f t="shared" si="15"/>
        <v>0</v>
      </c>
      <c r="Q97" s="37"/>
      <c r="R97" s="37"/>
      <c r="S97" s="37"/>
      <c r="T97" s="37"/>
      <c r="U97" s="37"/>
      <c r="V97" s="38"/>
      <c r="W97" s="104">
        <f t="shared" si="16"/>
        <v>0</v>
      </c>
      <c r="X97" s="53"/>
      <c r="Y97" s="10">
        <f t="shared" si="17"/>
        <v>11</v>
      </c>
      <c r="Z97" s="107"/>
      <c r="AA97" s="105"/>
      <c r="AB97" s="105"/>
      <c r="AC97" s="105"/>
      <c r="AD97" s="105"/>
      <c r="AE97" s="106"/>
      <c r="AF97" s="106"/>
      <c r="AG97" s="9">
        <f t="shared" si="18"/>
        <v>0</v>
      </c>
      <c r="AH97" s="131">
        <v>1</v>
      </c>
      <c r="AI97" s="131">
        <v>1</v>
      </c>
      <c r="AJ97" s="131"/>
      <c r="AK97" s="131"/>
      <c r="AL97" s="131"/>
      <c r="AM97" s="131">
        <f t="shared" si="23"/>
        <v>2</v>
      </c>
      <c r="AN97" s="130">
        <v>1</v>
      </c>
      <c r="AO97" s="130">
        <v>1</v>
      </c>
      <c r="AP97" s="10">
        <f t="shared" si="19"/>
        <v>15</v>
      </c>
    </row>
    <row r="98" spans="1:42" ht="23.1" customHeight="1" x14ac:dyDescent="0.25">
      <c r="A98" s="4">
        <v>95</v>
      </c>
      <c r="B98" s="5" t="s">
        <v>37</v>
      </c>
      <c r="C98" s="6" t="s">
        <v>144</v>
      </c>
      <c r="D98" s="7">
        <f t="shared" si="21"/>
        <v>6</v>
      </c>
      <c r="E98" s="8">
        <v>6</v>
      </c>
      <c r="F98" s="5">
        <f t="shared" si="14"/>
        <v>9</v>
      </c>
      <c r="G98" s="51">
        <v>9</v>
      </c>
      <c r="H98" s="51"/>
      <c r="I98" s="51">
        <v>1</v>
      </c>
      <c r="J98" s="51">
        <v>1</v>
      </c>
      <c r="K98" s="51"/>
      <c r="L98" s="89">
        <f t="shared" si="22"/>
        <v>11</v>
      </c>
      <c r="M98" s="32">
        <v>12</v>
      </c>
      <c r="N98" s="35"/>
      <c r="O98" s="40"/>
      <c r="P98" s="103">
        <f t="shared" si="15"/>
        <v>0</v>
      </c>
      <c r="Q98" s="37"/>
      <c r="R98" s="37"/>
      <c r="S98" s="37"/>
      <c r="T98" s="37"/>
      <c r="U98" s="37"/>
      <c r="V98" s="38"/>
      <c r="W98" s="104">
        <f t="shared" si="16"/>
        <v>0</v>
      </c>
      <c r="X98" s="53"/>
      <c r="Y98" s="10">
        <f t="shared" si="17"/>
        <v>11</v>
      </c>
      <c r="Z98" s="107">
        <v>2</v>
      </c>
      <c r="AA98" s="105"/>
      <c r="AB98" s="105"/>
      <c r="AC98" s="105"/>
      <c r="AD98" s="105">
        <v>1</v>
      </c>
      <c r="AE98" s="106"/>
      <c r="AF98" s="106">
        <v>1</v>
      </c>
      <c r="AG98" s="9">
        <f t="shared" si="18"/>
        <v>4</v>
      </c>
      <c r="AH98" s="131">
        <v>1</v>
      </c>
      <c r="AI98" s="131">
        <v>1</v>
      </c>
      <c r="AJ98" s="131"/>
      <c r="AK98" s="131"/>
      <c r="AL98" s="131"/>
      <c r="AM98" s="131">
        <f t="shared" si="23"/>
        <v>2</v>
      </c>
      <c r="AN98" s="130">
        <v>1</v>
      </c>
      <c r="AO98" s="130">
        <v>0</v>
      </c>
      <c r="AP98" s="10">
        <f t="shared" si="19"/>
        <v>18</v>
      </c>
    </row>
    <row r="99" spans="1:42" ht="23.1" customHeight="1" x14ac:dyDescent="0.25">
      <c r="A99" s="4">
        <v>96</v>
      </c>
      <c r="B99" s="5" t="s">
        <v>67</v>
      </c>
      <c r="C99" s="6" t="s">
        <v>145</v>
      </c>
      <c r="D99" s="7">
        <f t="shared" si="21"/>
        <v>12</v>
      </c>
      <c r="E99" s="8">
        <v>12</v>
      </c>
      <c r="F99" s="5">
        <f t="shared" si="14"/>
        <v>19</v>
      </c>
      <c r="G99" s="51">
        <v>19</v>
      </c>
      <c r="H99" s="51"/>
      <c r="I99" s="51"/>
      <c r="J99" s="51"/>
      <c r="K99" s="51"/>
      <c r="L99" s="89">
        <f t="shared" si="22"/>
        <v>19</v>
      </c>
      <c r="M99" s="32">
        <v>21</v>
      </c>
      <c r="N99" s="35"/>
      <c r="O99" s="40"/>
      <c r="P99" s="103">
        <f t="shared" si="15"/>
        <v>0</v>
      </c>
      <c r="Q99" s="37"/>
      <c r="R99" s="37"/>
      <c r="S99" s="37"/>
      <c r="T99" s="37"/>
      <c r="U99" s="37"/>
      <c r="V99" s="38"/>
      <c r="W99" s="104">
        <f t="shared" si="16"/>
        <v>0</v>
      </c>
      <c r="X99" s="53">
        <v>1</v>
      </c>
      <c r="Y99" s="10">
        <f t="shared" si="17"/>
        <v>20</v>
      </c>
      <c r="Z99" s="15"/>
      <c r="AA99" s="105"/>
      <c r="AB99" s="105"/>
      <c r="AC99" s="105"/>
      <c r="AD99" s="105"/>
      <c r="AE99" s="106"/>
      <c r="AF99" s="106"/>
      <c r="AG99" s="9">
        <f t="shared" si="18"/>
        <v>0</v>
      </c>
      <c r="AH99" s="131">
        <v>1</v>
      </c>
      <c r="AI99" s="131">
        <v>1</v>
      </c>
      <c r="AJ99" s="131"/>
      <c r="AK99" s="131">
        <v>1</v>
      </c>
      <c r="AL99" s="131">
        <v>1</v>
      </c>
      <c r="AM99" s="131">
        <f t="shared" si="23"/>
        <v>4</v>
      </c>
      <c r="AN99" s="130">
        <v>1</v>
      </c>
      <c r="AO99" s="138">
        <v>0</v>
      </c>
      <c r="AP99" s="10">
        <f t="shared" si="19"/>
        <v>25</v>
      </c>
    </row>
    <row r="100" spans="1:42" ht="23.1" customHeight="1" x14ac:dyDescent="0.25">
      <c r="A100" s="4">
        <v>97</v>
      </c>
      <c r="B100" s="5" t="s">
        <v>37</v>
      </c>
      <c r="C100" s="6" t="s">
        <v>146</v>
      </c>
      <c r="D100" s="7">
        <f t="shared" si="21"/>
        <v>6</v>
      </c>
      <c r="E100" s="8">
        <v>6</v>
      </c>
      <c r="F100" s="5">
        <f t="shared" si="14"/>
        <v>9</v>
      </c>
      <c r="G100" s="51">
        <v>9</v>
      </c>
      <c r="H100" s="51"/>
      <c r="I100" s="51">
        <v>1</v>
      </c>
      <c r="J100" s="51">
        <v>1</v>
      </c>
      <c r="K100" s="51"/>
      <c r="L100" s="89">
        <f t="shared" si="22"/>
        <v>11</v>
      </c>
      <c r="M100" s="32">
        <v>12</v>
      </c>
      <c r="N100" s="35"/>
      <c r="O100" s="40"/>
      <c r="P100" s="103">
        <f t="shared" si="15"/>
        <v>0</v>
      </c>
      <c r="Q100" s="37"/>
      <c r="R100" s="37"/>
      <c r="S100" s="37"/>
      <c r="T100" s="37"/>
      <c r="U100" s="37"/>
      <c r="V100" s="38"/>
      <c r="W100" s="104">
        <f t="shared" si="16"/>
        <v>0</v>
      </c>
      <c r="X100" s="53"/>
      <c r="Y100" s="10">
        <f t="shared" si="17"/>
        <v>11</v>
      </c>
      <c r="Z100" s="107"/>
      <c r="AA100" s="105"/>
      <c r="AB100" s="105"/>
      <c r="AC100" s="105"/>
      <c r="AD100" s="105"/>
      <c r="AE100" s="106"/>
      <c r="AF100" s="106"/>
      <c r="AG100" s="9">
        <f t="shared" si="18"/>
        <v>0</v>
      </c>
      <c r="AH100" s="131">
        <v>0</v>
      </c>
      <c r="AI100" s="131">
        <v>1</v>
      </c>
      <c r="AJ100" s="131"/>
      <c r="AK100" s="131"/>
      <c r="AL100" s="131"/>
      <c r="AM100" s="131">
        <f t="shared" si="23"/>
        <v>1</v>
      </c>
      <c r="AN100" s="130">
        <v>1</v>
      </c>
      <c r="AO100" s="130">
        <v>0</v>
      </c>
      <c r="AP100" s="10">
        <f t="shared" si="19"/>
        <v>13</v>
      </c>
    </row>
    <row r="101" spans="1:42" ht="23.1" customHeight="1" x14ac:dyDescent="0.25">
      <c r="A101" s="4">
        <v>98</v>
      </c>
      <c r="B101" s="5" t="s">
        <v>37</v>
      </c>
      <c r="C101" s="6" t="s">
        <v>147</v>
      </c>
      <c r="D101" s="7">
        <f t="shared" si="21"/>
        <v>6</v>
      </c>
      <c r="E101" s="8">
        <v>6</v>
      </c>
      <c r="F101" s="5">
        <f t="shared" si="14"/>
        <v>9</v>
      </c>
      <c r="G101" s="51">
        <v>9</v>
      </c>
      <c r="H101" s="51"/>
      <c r="I101" s="51">
        <v>1</v>
      </c>
      <c r="J101" s="51">
        <v>1</v>
      </c>
      <c r="K101" s="51"/>
      <c r="L101" s="89">
        <f t="shared" si="22"/>
        <v>11</v>
      </c>
      <c r="M101" s="32">
        <v>12</v>
      </c>
      <c r="N101" s="35"/>
      <c r="O101" s="40"/>
      <c r="P101" s="103">
        <f t="shared" si="15"/>
        <v>0</v>
      </c>
      <c r="Q101" s="37"/>
      <c r="R101" s="37"/>
      <c r="S101" s="37"/>
      <c r="T101" s="37"/>
      <c r="U101" s="37"/>
      <c r="V101" s="38"/>
      <c r="W101" s="104">
        <f t="shared" si="16"/>
        <v>0</v>
      </c>
      <c r="X101" s="53"/>
      <c r="Y101" s="10">
        <f t="shared" si="17"/>
        <v>11</v>
      </c>
      <c r="Z101" s="107">
        <v>2</v>
      </c>
      <c r="AA101" s="105"/>
      <c r="AB101" s="105"/>
      <c r="AC101" s="105"/>
      <c r="AD101" s="105">
        <v>1</v>
      </c>
      <c r="AE101" s="106"/>
      <c r="AF101" s="106">
        <v>1</v>
      </c>
      <c r="AG101" s="9">
        <f t="shared" si="18"/>
        <v>4</v>
      </c>
      <c r="AH101" s="131">
        <v>0</v>
      </c>
      <c r="AI101" s="131">
        <v>1</v>
      </c>
      <c r="AJ101" s="131"/>
      <c r="AK101" s="131"/>
      <c r="AL101" s="131"/>
      <c r="AM101" s="131">
        <f t="shared" si="23"/>
        <v>1</v>
      </c>
      <c r="AN101" s="130">
        <v>1</v>
      </c>
      <c r="AO101" s="130">
        <v>1</v>
      </c>
      <c r="AP101" s="10">
        <f t="shared" si="19"/>
        <v>18</v>
      </c>
    </row>
    <row r="102" spans="1:42" ht="23.1" customHeight="1" x14ac:dyDescent="0.25">
      <c r="A102" s="4">
        <v>99</v>
      </c>
      <c r="B102" s="5" t="s">
        <v>37</v>
      </c>
      <c r="C102" s="6" t="s">
        <v>148</v>
      </c>
      <c r="D102" s="7">
        <f t="shared" si="21"/>
        <v>6</v>
      </c>
      <c r="E102" s="8">
        <v>6</v>
      </c>
      <c r="F102" s="5">
        <f t="shared" si="14"/>
        <v>9</v>
      </c>
      <c r="G102" s="51">
        <v>9</v>
      </c>
      <c r="H102" s="51"/>
      <c r="I102" s="51">
        <v>1</v>
      </c>
      <c r="J102" s="51">
        <v>1</v>
      </c>
      <c r="K102" s="51"/>
      <c r="L102" s="89">
        <f t="shared" si="22"/>
        <v>11</v>
      </c>
      <c r="M102" s="32">
        <v>12</v>
      </c>
      <c r="N102" s="35"/>
      <c r="O102" s="40"/>
      <c r="P102" s="103">
        <f t="shared" si="15"/>
        <v>0</v>
      </c>
      <c r="Q102" s="37"/>
      <c r="R102" s="37"/>
      <c r="S102" s="37"/>
      <c r="T102" s="37"/>
      <c r="U102" s="37"/>
      <c r="V102" s="38"/>
      <c r="W102" s="104">
        <f t="shared" si="16"/>
        <v>0</v>
      </c>
      <c r="X102" s="53"/>
      <c r="Y102" s="10">
        <f t="shared" si="17"/>
        <v>11</v>
      </c>
      <c r="Z102" s="107"/>
      <c r="AA102" s="105"/>
      <c r="AB102" s="105"/>
      <c r="AC102" s="105"/>
      <c r="AD102" s="105"/>
      <c r="AE102" s="106"/>
      <c r="AF102" s="106"/>
      <c r="AG102" s="9">
        <f t="shared" si="18"/>
        <v>0</v>
      </c>
      <c r="AH102" s="131">
        <v>0</v>
      </c>
      <c r="AI102" s="131">
        <v>1</v>
      </c>
      <c r="AJ102" s="131"/>
      <c r="AK102" s="131"/>
      <c r="AL102" s="131"/>
      <c r="AM102" s="131">
        <f t="shared" si="23"/>
        <v>1</v>
      </c>
      <c r="AN102" s="130">
        <v>1</v>
      </c>
      <c r="AO102" s="130">
        <v>0</v>
      </c>
      <c r="AP102" s="10">
        <f t="shared" si="19"/>
        <v>13</v>
      </c>
    </row>
    <row r="103" spans="1:42" ht="23.1" customHeight="1" x14ac:dyDescent="0.25">
      <c r="A103" s="4">
        <v>100</v>
      </c>
      <c r="B103" s="5" t="s">
        <v>67</v>
      </c>
      <c r="C103" s="6" t="s">
        <v>149</v>
      </c>
      <c r="D103" s="7">
        <f t="shared" si="21"/>
        <v>8</v>
      </c>
      <c r="E103" s="8">
        <v>7</v>
      </c>
      <c r="F103" s="5">
        <f t="shared" si="14"/>
        <v>11</v>
      </c>
      <c r="G103" s="51">
        <v>11</v>
      </c>
      <c r="H103" s="50">
        <v>1</v>
      </c>
      <c r="I103" s="51">
        <v>1</v>
      </c>
      <c r="J103" s="50"/>
      <c r="K103" s="51"/>
      <c r="L103" s="90">
        <f t="shared" si="22"/>
        <v>13</v>
      </c>
      <c r="M103" s="33">
        <v>14</v>
      </c>
      <c r="N103" s="35"/>
      <c r="O103" s="40"/>
      <c r="P103" s="103">
        <f t="shared" si="15"/>
        <v>1</v>
      </c>
      <c r="Q103" s="37"/>
      <c r="R103" s="37">
        <v>1</v>
      </c>
      <c r="S103" s="37"/>
      <c r="T103" s="37"/>
      <c r="U103" s="37"/>
      <c r="V103" s="38" t="s">
        <v>60</v>
      </c>
      <c r="W103" s="104">
        <f t="shared" si="16"/>
        <v>2</v>
      </c>
      <c r="X103" s="53"/>
      <c r="Y103" s="10">
        <f t="shared" si="17"/>
        <v>15</v>
      </c>
      <c r="Z103" s="107">
        <v>4</v>
      </c>
      <c r="AA103" s="105"/>
      <c r="AB103" s="105"/>
      <c r="AC103" s="105">
        <v>2</v>
      </c>
      <c r="AD103" s="105">
        <v>1</v>
      </c>
      <c r="AE103" s="106">
        <v>1</v>
      </c>
      <c r="AF103" s="106"/>
      <c r="AG103" s="9">
        <f t="shared" si="18"/>
        <v>8</v>
      </c>
      <c r="AH103" s="131">
        <v>1</v>
      </c>
      <c r="AI103" s="131">
        <v>1</v>
      </c>
      <c r="AJ103" s="131"/>
      <c r="AK103" s="131"/>
      <c r="AL103" s="131"/>
      <c r="AM103" s="131">
        <f t="shared" si="23"/>
        <v>2</v>
      </c>
      <c r="AN103" s="130">
        <v>1</v>
      </c>
      <c r="AO103" s="130">
        <v>0</v>
      </c>
      <c r="AP103" s="10">
        <f t="shared" si="19"/>
        <v>26</v>
      </c>
    </row>
    <row r="104" spans="1:42" ht="23.1" customHeight="1" x14ac:dyDescent="0.25">
      <c r="A104" s="4">
        <v>101</v>
      </c>
      <c r="B104" s="5" t="s">
        <v>67</v>
      </c>
      <c r="C104" s="6" t="s">
        <v>150</v>
      </c>
      <c r="D104" s="7">
        <f t="shared" si="21"/>
        <v>6</v>
      </c>
      <c r="E104" s="8">
        <v>6</v>
      </c>
      <c r="F104" s="5">
        <f t="shared" si="14"/>
        <v>9</v>
      </c>
      <c r="G104" s="51">
        <v>9</v>
      </c>
      <c r="H104" s="51"/>
      <c r="I104" s="51">
        <v>1</v>
      </c>
      <c r="J104" s="51"/>
      <c r="K104" s="51"/>
      <c r="L104" s="89">
        <f t="shared" si="22"/>
        <v>10</v>
      </c>
      <c r="M104" s="32">
        <v>12</v>
      </c>
      <c r="N104" s="35"/>
      <c r="O104" s="40"/>
      <c r="P104" s="103">
        <f t="shared" si="15"/>
        <v>0</v>
      </c>
      <c r="Q104" s="37"/>
      <c r="R104" s="37"/>
      <c r="S104" s="37"/>
      <c r="T104" s="37"/>
      <c r="U104" s="37"/>
      <c r="V104" s="38"/>
      <c r="W104" s="104">
        <f t="shared" si="16"/>
        <v>0</v>
      </c>
      <c r="X104" s="53"/>
      <c r="Y104" s="10">
        <f t="shared" si="17"/>
        <v>10</v>
      </c>
      <c r="Z104" s="107">
        <v>2</v>
      </c>
      <c r="AA104" s="105"/>
      <c r="AB104" s="105"/>
      <c r="AC104" s="105"/>
      <c r="AD104" s="105">
        <v>1</v>
      </c>
      <c r="AE104" s="106"/>
      <c r="AF104" s="106">
        <v>1</v>
      </c>
      <c r="AG104" s="9">
        <f t="shared" si="18"/>
        <v>4</v>
      </c>
      <c r="AH104" s="131">
        <v>0</v>
      </c>
      <c r="AI104" s="131">
        <v>1</v>
      </c>
      <c r="AJ104" s="131"/>
      <c r="AK104" s="131"/>
      <c r="AL104" s="131"/>
      <c r="AM104" s="131">
        <f t="shared" si="23"/>
        <v>1</v>
      </c>
      <c r="AN104" s="130">
        <v>1</v>
      </c>
      <c r="AO104" s="130">
        <v>0</v>
      </c>
      <c r="AP104" s="10">
        <f t="shared" si="19"/>
        <v>16</v>
      </c>
    </row>
    <row r="105" spans="1:42" ht="23.1" customHeight="1" x14ac:dyDescent="0.25">
      <c r="A105" s="4">
        <v>102</v>
      </c>
      <c r="B105" s="5" t="s">
        <v>67</v>
      </c>
      <c r="C105" s="6" t="s">
        <v>151</v>
      </c>
      <c r="D105" s="7">
        <f t="shared" si="21"/>
        <v>6</v>
      </c>
      <c r="E105" s="8">
        <v>6</v>
      </c>
      <c r="F105" s="5">
        <f t="shared" si="14"/>
        <v>9</v>
      </c>
      <c r="G105" s="51">
        <v>9</v>
      </c>
      <c r="H105" s="51"/>
      <c r="I105" s="51">
        <v>1</v>
      </c>
      <c r="J105" s="51"/>
      <c r="K105" s="51"/>
      <c r="L105" s="89">
        <f t="shared" si="22"/>
        <v>10</v>
      </c>
      <c r="M105" s="32">
        <v>12</v>
      </c>
      <c r="N105" s="35"/>
      <c r="O105" s="40"/>
      <c r="P105" s="103">
        <f t="shared" si="15"/>
        <v>0</v>
      </c>
      <c r="Q105" s="37"/>
      <c r="R105" s="37"/>
      <c r="S105" s="37"/>
      <c r="T105" s="37"/>
      <c r="U105" s="37"/>
      <c r="V105" s="38"/>
      <c r="W105" s="104">
        <f t="shared" si="16"/>
        <v>0</v>
      </c>
      <c r="X105" s="53"/>
      <c r="Y105" s="10">
        <f t="shared" si="17"/>
        <v>10</v>
      </c>
      <c r="Z105" s="107">
        <v>2</v>
      </c>
      <c r="AA105" s="105"/>
      <c r="AB105" s="105"/>
      <c r="AC105" s="105"/>
      <c r="AD105" s="105">
        <v>1</v>
      </c>
      <c r="AE105" s="106"/>
      <c r="AF105" s="106">
        <v>1</v>
      </c>
      <c r="AG105" s="9">
        <f t="shared" si="18"/>
        <v>4</v>
      </c>
      <c r="AH105" s="131">
        <v>0</v>
      </c>
      <c r="AI105" s="131">
        <v>1</v>
      </c>
      <c r="AJ105" s="131"/>
      <c r="AK105" s="131"/>
      <c r="AL105" s="131"/>
      <c r="AM105" s="131">
        <f t="shared" si="23"/>
        <v>1</v>
      </c>
      <c r="AN105" s="130">
        <v>1</v>
      </c>
      <c r="AO105" s="130">
        <v>1</v>
      </c>
      <c r="AP105" s="10">
        <f t="shared" si="19"/>
        <v>17</v>
      </c>
    </row>
    <row r="106" spans="1:42" ht="23.1" customHeight="1" x14ac:dyDescent="0.25">
      <c r="A106" s="4">
        <v>103</v>
      </c>
      <c r="B106" s="5" t="s">
        <v>37</v>
      </c>
      <c r="C106" s="6" t="s">
        <v>152</v>
      </c>
      <c r="D106" s="7">
        <f t="shared" si="21"/>
        <v>6</v>
      </c>
      <c r="E106" s="8">
        <v>6</v>
      </c>
      <c r="F106" s="5">
        <f t="shared" si="14"/>
        <v>9</v>
      </c>
      <c r="G106" s="51">
        <v>9</v>
      </c>
      <c r="H106" s="51"/>
      <c r="I106" s="51">
        <v>1</v>
      </c>
      <c r="J106" s="51">
        <v>1</v>
      </c>
      <c r="K106" s="51"/>
      <c r="L106" s="89">
        <f t="shared" si="22"/>
        <v>11</v>
      </c>
      <c r="M106" s="32">
        <v>12</v>
      </c>
      <c r="N106" s="35"/>
      <c r="O106" s="40"/>
      <c r="P106" s="103">
        <f t="shared" si="15"/>
        <v>0</v>
      </c>
      <c r="Q106" s="37"/>
      <c r="R106" s="37"/>
      <c r="S106" s="37"/>
      <c r="T106" s="37"/>
      <c r="U106" s="37"/>
      <c r="V106" s="38"/>
      <c r="W106" s="104">
        <f t="shared" si="16"/>
        <v>0</v>
      </c>
      <c r="X106" s="53"/>
      <c r="Y106" s="10">
        <f t="shared" si="17"/>
        <v>11</v>
      </c>
      <c r="Z106" s="107">
        <v>4</v>
      </c>
      <c r="AA106" s="105"/>
      <c r="AB106" s="105"/>
      <c r="AC106" s="105"/>
      <c r="AD106" s="105">
        <v>1</v>
      </c>
      <c r="AE106" s="106">
        <v>1</v>
      </c>
      <c r="AF106" s="106"/>
      <c r="AG106" s="9">
        <f t="shared" si="18"/>
        <v>6</v>
      </c>
      <c r="AH106" s="131">
        <v>0</v>
      </c>
      <c r="AI106" s="131">
        <v>1</v>
      </c>
      <c r="AJ106" s="131"/>
      <c r="AK106" s="131"/>
      <c r="AL106" s="131"/>
      <c r="AM106" s="131">
        <f t="shared" si="23"/>
        <v>1</v>
      </c>
      <c r="AN106" s="130">
        <v>1</v>
      </c>
      <c r="AO106" s="130">
        <v>1</v>
      </c>
      <c r="AP106" s="10">
        <f t="shared" si="19"/>
        <v>20</v>
      </c>
    </row>
    <row r="107" spans="1:42" ht="23.1" customHeight="1" x14ac:dyDescent="0.25">
      <c r="A107" s="4">
        <v>104</v>
      </c>
      <c r="B107" s="5" t="s">
        <v>67</v>
      </c>
      <c r="C107" s="6" t="s">
        <v>153</v>
      </c>
      <c r="D107" s="7">
        <f t="shared" si="21"/>
        <v>6</v>
      </c>
      <c r="E107" s="8">
        <v>6</v>
      </c>
      <c r="F107" s="5">
        <f t="shared" si="14"/>
        <v>9</v>
      </c>
      <c r="G107" s="51">
        <v>9</v>
      </c>
      <c r="H107" s="51"/>
      <c r="I107" s="51">
        <v>1</v>
      </c>
      <c r="J107" s="51"/>
      <c r="K107" s="51"/>
      <c r="L107" s="89">
        <f t="shared" si="22"/>
        <v>10</v>
      </c>
      <c r="M107" s="32">
        <v>12</v>
      </c>
      <c r="N107" s="35"/>
      <c r="O107" s="40"/>
      <c r="P107" s="103">
        <f t="shared" si="15"/>
        <v>0</v>
      </c>
      <c r="Q107" s="37"/>
      <c r="R107" s="37"/>
      <c r="S107" s="37"/>
      <c r="T107" s="37"/>
      <c r="U107" s="37"/>
      <c r="V107" s="38"/>
      <c r="W107" s="104">
        <f t="shared" si="16"/>
        <v>0</v>
      </c>
      <c r="X107" s="53"/>
      <c r="Y107" s="10">
        <f t="shared" si="17"/>
        <v>10</v>
      </c>
      <c r="Z107" s="107">
        <v>2</v>
      </c>
      <c r="AA107" s="105"/>
      <c r="AB107" s="105"/>
      <c r="AC107" s="105"/>
      <c r="AD107" s="105">
        <v>1</v>
      </c>
      <c r="AE107" s="106"/>
      <c r="AF107" s="106">
        <v>1</v>
      </c>
      <c r="AG107" s="9">
        <f t="shared" si="18"/>
        <v>4</v>
      </c>
      <c r="AH107" s="131">
        <v>0</v>
      </c>
      <c r="AI107" s="131">
        <v>1</v>
      </c>
      <c r="AJ107" s="131"/>
      <c r="AK107" s="131"/>
      <c r="AL107" s="131"/>
      <c r="AM107" s="131">
        <f t="shared" si="23"/>
        <v>1</v>
      </c>
      <c r="AN107" s="130">
        <v>1</v>
      </c>
      <c r="AO107" s="130">
        <v>1</v>
      </c>
      <c r="AP107" s="10">
        <f t="shared" si="19"/>
        <v>17</v>
      </c>
    </row>
    <row r="108" spans="1:42" ht="23.1" customHeight="1" x14ac:dyDescent="0.25">
      <c r="A108" s="4">
        <v>105</v>
      </c>
      <c r="B108" s="5" t="s">
        <v>37</v>
      </c>
      <c r="C108" s="6" t="s">
        <v>154</v>
      </c>
      <c r="D108" s="7">
        <f t="shared" si="21"/>
        <v>6</v>
      </c>
      <c r="E108" s="8">
        <v>6</v>
      </c>
      <c r="F108" s="5">
        <f t="shared" si="14"/>
        <v>9</v>
      </c>
      <c r="G108" s="51">
        <v>9</v>
      </c>
      <c r="H108" s="51"/>
      <c r="I108" s="51">
        <v>1</v>
      </c>
      <c r="J108" s="51">
        <v>1</v>
      </c>
      <c r="K108" s="51"/>
      <c r="L108" s="89">
        <f t="shared" si="22"/>
        <v>11</v>
      </c>
      <c r="M108" s="32">
        <v>12</v>
      </c>
      <c r="N108" s="35"/>
      <c r="O108" s="40"/>
      <c r="P108" s="103">
        <f t="shared" si="15"/>
        <v>0</v>
      </c>
      <c r="Q108" s="37"/>
      <c r="R108" s="37"/>
      <c r="S108" s="37"/>
      <c r="T108" s="37"/>
      <c r="U108" s="37"/>
      <c r="V108" s="38"/>
      <c r="W108" s="104">
        <f t="shared" si="16"/>
        <v>0</v>
      </c>
      <c r="X108" s="53"/>
      <c r="Y108" s="10">
        <f t="shared" si="17"/>
        <v>11</v>
      </c>
      <c r="Z108" s="107"/>
      <c r="AA108" s="105"/>
      <c r="AB108" s="105"/>
      <c r="AC108" s="105"/>
      <c r="AD108" s="105"/>
      <c r="AE108" s="106"/>
      <c r="AF108" s="106"/>
      <c r="AG108" s="9">
        <f t="shared" si="18"/>
        <v>0</v>
      </c>
      <c r="AH108" s="131">
        <v>0</v>
      </c>
      <c r="AI108" s="131">
        <v>1</v>
      </c>
      <c r="AJ108" s="131"/>
      <c r="AK108" s="131"/>
      <c r="AL108" s="131"/>
      <c r="AM108" s="131">
        <f t="shared" si="23"/>
        <v>1</v>
      </c>
      <c r="AN108" s="130">
        <v>1</v>
      </c>
      <c r="AO108" s="130">
        <v>1</v>
      </c>
      <c r="AP108" s="10">
        <f t="shared" si="19"/>
        <v>14</v>
      </c>
    </row>
    <row r="109" spans="1:42" ht="23.1" customHeight="1" x14ac:dyDescent="0.25">
      <c r="A109" s="4">
        <v>106</v>
      </c>
      <c r="B109" s="5" t="s">
        <v>67</v>
      </c>
      <c r="C109" s="6" t="s">
        <v>155</v>
      </c>
      <c r="D109" s="7">
        <f t="shared" si="21"/>
        <v>6</v>
      </c>
      <c r="E109" s="8">
        <v>6</v>
      </c>
      <c r="F109" s="5">
        <f t="shared" si="14"/>
        <v>9</v>
      </c>
      <c r="G109" s="51">
        <v>9</v>
      </c>
      <c r="H109" s="51"/>
      <c r="I109" s="51">
        <v>1</v>
      </c>
      <c r="J109" s="51"/>
      <c r="K109" s="51"/>
      <c r="L109" s="89">
        <f t="shared" si="22"/>
        <v>10</v>
      </c>
      <c r="M109" s="32">
        <v>12</v>
      </c>
      <c r="N109" s="35"/>
      <c r="O109" s="40"/>
      <c r="P109" s="103">
        <f t="shared" si="15"/>
        <v>0</v>
      </c>
      <c r="Q109" s="37"/>
      <c r="R109" s="37"/>
      <c r="S109" s="37"/>
      <c r="T109" s="37"/>
      <c r="U109" s="37"/>
      <c r="V109" s="38"/>
      <c r="W109" s="104">
        <f t="shared" si="16"/>
        <v>0</v>
      </c>
      <c r="X109" s="53"/>
      <c r="Y109" s="10">
        <f t="shared" si="17"/>
        <v>10</v>
      </c>
      <c r="Z109" s="107"/>
      <c r="AA109" s="105"/>
      <c r="AB109" s="105"/>
      <c r="AC109" s="105"/>
      <c r="AD109" s="105"/>
      <c r="AE109" s="106"/>
      <c r="AF109" s="106"/>
      <c r="AG109" s="9">
        <f t="shared" si="18"/>
        <v>0</v>
      </c>
      <c r="AH109" s="131">
        <v>0</v>
      </c>
      <c r="AI109" s="131">
        <v>1</v>
      </c>
      <c r="AJ109" s="131"/>
      <c r="AK109" s="131"/>
      <c r="AL109" s="131"/>
      <c r="AM109" s="131">
        <f t="shared" si="23"/>
        <v>1</v>
      </c>
      <c r="AN109" s="130">
        <v>1</v>
      </c>
      <c r="AO109" s="130">
        <v>0</v>
      </c>
      <c r="AP109" s="10">
        <f t="shared" si="19"/>
        <v>12</v>
      </c>
    </row>
    <row r="110" spans="1:42" ht="23.1" customHeight="1" x14ac:dyDescent="0.25">
      <c r="A110" s="4">
        <v>107</v>
      </c>
      <c r="B110" s="5" t="s">
        <v>67</v>
      </c>
      <c r="C110" s="6" t="s">
        <v>156</v>
      </c>
      <c r="D110" s="7">
        <f t="shared" si="21"/>
        <v>6</v>
      </c>
      <c r="E110" s="8">
        <v>6</v>
      </c>
      <c r="F110" s="5">
        <f t="shared" si="14"/>
        <v>9</v>
      </c>
      <c r="G110" s="51">
        <v>9</v>
      </c>
      <c r="H110" s="51"/>
      <c r="I110" s="51">
        <v>1</v>
      </c>
      <c r="J110" s="51"/>
      <c r="K110" s="51"/>
      <c r="L110" s="89">
        <f t="shared" si="22"/>
        <v>10</v>
      </c>
      <c r="M110" s="32">
        <v>12</v>
      </c>
      <c r="N110" s="35"/>
      <c r="O110" s="40"/>
      <c r="P110" s="103">
        <f t="shared" si="15"/>
        <v>0</v>
      </c>
      <c r="Q110" s="37"/>
      <c r="R110" s="37"/>
      <c r="S110" s="37"/>
      <c r="T110" s="37"/>
      <c r="U110" s="37"/>
      <c r="V110" s="38"/>
      <c r="W110" s="104">
        <f t="shared" si="16"/>
        <v>0</v>
      </c>
      <c r="X110" s="53"/>
      <c r="Y110" s="10">
        <f t="shared" si="17"/>
        <v>10</v>
      </c>
      <c r="Z110" s="107"/>
      <c r="AA110" s="105"/>
      <c r="AB110" s="105"/>
      <c r="AC110" s="105"/>
      <c r="AD110" s="105"/>
      <c r="AE110" s="106"/>
      <c r="AF110" s="106"/>
      <c r="AG110" s="9">
        <f t="shared" si="18"/>
        <v>0</v>
      </c>
      <c r="AH110" s="131">
        <v>0</v>
      </c>
      <c r="AI110" s="131">
        <v>1</v>
      </c>
      <c r="AJ110" s="131"/>
      <c r="AK110" s="131"/>
      <c r="AL110" s="131"/>
      <c r="AM110" s="131">
        <f t="shared" si="23"/>
        <v>1</v>
      </c>
      <c r="AN110" s="130">
        <v>1</v>
      </c>
      <c r="AO110" s="130">
        <v>0</v>
      </c>
      <c r="AP110" s="10">
        <f t="shared" si="19"/>
        <v>12</v>
      </c>
    </row>
    <row r="111" spans="1:42" ht="23.1" customHeight="1" x14ac:dyDescent="0.25">
      <c r="A111" s="4">
        <v>108</v>
      </c>
      <c r="B111" s="5" t="s">
        <v>67</v>
      </c>
      <c r="C111" s="6" t="s">
        <v>157</v>
      </c>
      <c r="D111" s="7">
        <f t="shared" ref="D111:D142" si="24">E111+N111+P111</f>
        <v>7</v>
      </c>
      <c r="E111" s="8">
        <v>6</v>
      </c>
      <c r="F111" s="5">
        <f t="shared" si="14"/>
        <v>9</v>
      </c>
      <c r="G111" s="51">
        <v>9</v>
      </c>
      <c r="H111" s="51"/>
      <c r="I111" s="51">
        <v>1</v>
      </c>
      <c r="J111" s="51">
        <v>1</v>
      </c>
      <c r="K111" s="50">
        <v>1</v>
      </c>
      <c r="L111" s="90">
        <f t="shared" ref="L111:L142" si="25">G111+H111+I111+J111+K111</f>
        <v>12</v>
      </c>
      <c r="M111" s="32">
        <v>12</v>
      </c>
      <c r="N111" s="35"/>
      <c r="O111" s="40"/>
      <c r="P111" s="103">
        <f t="shared" si="15"/>
        <v>1</v>
      </c>
      <c r="Q111" s="37"/>
      <c r="R111" s="37">
        <v>1</v>
      </c>
      <c r="S111" s="37"/>
      <c r="T111" s="37"/>
      <c r="U111" s="37"/>
      <c r="V111" s="38" t="s">
        <v>60</v>
      </c>
      <c r="W111" s="104">
        <f t="shared" si="16"/>
        <v>2</v>
      </c>
      <c r="X111" s="53"/>
      <c r="Y111" s="10">
        <f t="shared" si="17"/>
        <v>14</v>
      </c>
      <c r="Z111" s="107">
        <v>2</v>
      </c>
      <c r="AA111" s="105"/>
      <c r="AB111" s="105"/>
      <c r="AC111" s="105"/>
      <c r="AD111" s="105">
        <v>1</v>
      </c>
      <c r="AE111" s="106"/>
      <c r="AF111" s="106">
        <v>1</v>
      </c>
      <c r="AG111" s="9">
        <f t="shared" si="18"/>
        <v>4</v>
      </c>
      <c r="AH111" s="131">
        <v>1</v>
      </c>
      <c r="AI111" s="131">
        <v>1</v>
      </c>
      <c r="AJ111" s="131"/>
      <c r="AK111" s="131"/>
      <c r="AL111" s="131"/>
      <c r="AM111" s="131">
        <f t="shared" si="23"/>
        <v>2</v>
      </c>
      <c r="AN111" s="130">
        <v>1</v>
      </c>
      <c r="AO111" s="130">
        <v>0</v>
      </c>
      <c r="AP111" s="10">
        <f t="shared" si="19"/>
        <v>21</v>
      </c>
    </row>
    <row r="112" spans="1:42" ht="23.1" customHeight="1" x14ac:dyDescent="0.25">
      <c r="A112" s="150">
        <v>109</v>
      </c>
      <c r="B112" s="5" t="s">
        <v>67</v>
      </c>
      <c r="C112" s="6" t="s">
        <v>158</v>
      </c>
      <c r="D112" s="7">
        <f t="shared" si="24"/>
        <v>6</v>
      </c>
      <c r="E112" s="8">
        <v>6</v>
      </c>
      <c r="F112" s="5">
        <f t="shared" si="14"/>
        <v>9</v>
      </c>
      <c r="G112" s="51">
        <v>9</v>
      </c>
      <c r="H112" s="51"/>
      <c r="I112" s="51">
        <v>1</v>
      </c>
      <c r="J112" s="51">
        <v>1</v>
      </c>
      <c r="K112" s="51"/>
      <c r="L112" s="89">
        <f t="shared" si="25"/>
        <v>11</v>
      </c>
      <c r="M112" s="32">
        <v>12</v>
      </c>
      <c r="N112" s="35">
        <v>0</v>
      </c>
      <c r="O112" s="40"/>
      <c r="P112" s="103">
        <f t="shared" si="15"/>
        <v>0</v>
      </c>
      <c r="Q112" s="37"/>
      <c r="R112" s="37"/>
      <c r="S112" s="37"/>
      <c r="T112" s="37"/>
      <c r="U112" s="37"/>
      <c r="V112" s="38"/>
      <c r="W112" s="104">
        <f t="shared" si="16"/>
        <v>0</v>
      </c>
      <c r="X112" s="157">
        <v>1</v>
      </c>
      <c r="Y112" s="10">
        <f t="shared" si="17"/>
        <v>12</v>
      </c>
      <c r="Z112" s="107">
        <v>1</v>
      </c>
      <c r="AA112" s="105">
        <v>3</v>
      </c>
      <c r="AB112" s="105">
        <v>0</v>
      </c>
      <c r="AC112" s="105"/>
      <c r="AD112" s="105">
        <v>1</v>
      </c>
      <c r="AE112" s="106">
        <v>1</v>
      </c>
      <c r="AF112" s="106"/>
      <c r="AG112" s="9">
        <f t="shared" si="18"/>
        <v>6</v>
      </c>
      <c r="AH112" s="131">
        <v>1</v>
      </c>
      <c r="AI112" s="131">
        <v>1</v>
      </c>
      <c r="AJ112" s="131">
        <v>0</v>
      </c>
      <c r="AK112" s="131">
        <v>0</v>
      </c>
      <c r="AL112" s="131">
        <v>0</v>
      </c>
      <c r="AM112" s="131">
        <v>2</v>
      </c>
      <c r="AN112" s="130">
        <v>1</v>
      </c>
      <c r="AO112" s="130">
        <v>0</v>
      </c>
      <c r="AP112" s="10">
        <f t="shared" si="19"/>
        <v>21</v>
      </c>
    </row>
    <row r="113" spans="1:42" ht="27" customHeight="1" x14ac:dyDescent="0.25">
      <c r="A113" s="151"/>
      <c r="B113" s="5" t="s">
        <v>67</v>
      </c>
      <c r="C113" s="6" t="s">
        <v>159</v>
      </c>
      <c r="D113" s="7">
        <f t="shared" si="24"/>
        <v>6</v>
      </c>
      <c r="E113" s="8">
        <v>6</v>
      </c>
      <c r="F113" s="5">
        <f t="shared" si="14"/>
        <v>9</v>
      </c>
      <c r="G113" s="51">
        <v>9</v>
      </c>
      <c r="H113" s="51"/>
      <c r="I113" s="51">
        <v>1</v>
      </c>
      <c r="J113" s="51"/>
      <c r="K113" s="51"/>
      <c r="L113" s="89">
        <f t="shared" si="25"/>
        <v>10</v>
      </c>
      <c r="M113" s="32">
        <v>12</v>
      </c>
      <c r="N113" s="35"/>
      <c r="O113" s="40"/>
      <c r="P113" s="103">
        <f t="shared" si="15"/>
        <v>0</v>
      </c>
      <c r="Q113" s="37"/>
      <c r="R113" s="37"/>
      <c r="S113" s="37"/>
      <c r="T113" s="37"/>
      <c r="U113" s="37"/>
      <c r="V113" s="38"/>
      <c r="W113" s="104">
        <f t="shared" si="16"/>
        <v>0</v>
      </c>
      <c r="X113" s="158"/>
      <c r="Y113" s="10">
        <f t="shared" si="17"/>
        <v>10</v>
      </c>
      <c r="Z113" s="107"/>
      <c r="AA113" s="105"/>
      <c r="AB113" s="105"/>
      <c r="AC113" s="105"/>
      <c r="AD113" s="105"/>
      <c r="AE113" s="106"/>
      <c r="AF113" s="106"/>
      <c r="AG113" s="9">
        <f t="shared" si="18"/>
        <v>0</v>
      </c>
      <c r="AH113" s="131"/>
      <c r="AI113" s="131"/>
      <c r="AJ113" s="131"/>
      <c r="AK113" s="131"/>
      <c r="AL113" s="131"/>
      <c r="AM113" s="131"/>
      <c r="AN113" s="130"/>
      <c r="AO113" s="130"/>
      <c r="AP113" s="10">
        <f t="shared" si="19"/>
        <v>10</v>
      </c>
    </row>
    <row r="114" spans="1:42" ht="23.1" customHeight="1" x14ac:dyDescent="0.25">
      <c r="A114" s="4">
        <v>110</v>
      </c>
      <c r="B114" s="5" t="s">
        <v>67</v>
      </c>
      <c r="C114" s="6" t="s">
        <v>160</v>
      </c>
      <c r="D114" s="7">
        <f t="shared" si="24"/>
        <v>6</v>
      </c>
      <c r="E114" s="8">
        <v>6</v>
      </c>
      <c r="F114" s="5">
        <f t="shared" si="14"/>
        <v>9</v>
      </c>
      <c r="G114" s="51">
        <v>9</v>
      </c>
      <c r="H114" s="51"/>
      <c r="I114" s="51">
        <v>1</v>
      </c>
      <c r="J114" s="51">
        <v>1</v>
      </c>
      <c r="K114" s="51"/>
      <c r="L114" s="89">
        <f t="shared" si="25"/>
        <v>11</v>
      </c>
      <c r="M114" s="32">
        <v>12</v>
      </c>
      <c r="N114" s="35"/>
      <c r="O114" s="40"/>
      <c r="P114" s="103">
        <f t="shared" si="15"/>
        <v>0</v>
      </c>
      <c r="Q114" s="37"/>
      <c r="R114" s="37"/>
      <c r="S114" s="37"/>
      <c r="T114" s="37"/>
      <c r="U114" s="37"/>
      <c r="V114" s="38"/>
      <c r="W114" s="104">
        <f t="shared" si="16"/>
        <v>0</v>
      </c>
      <c r="X114" s="53"/>
      <c r="Y114" s="10">
        <f t="shared" si="17"/>
        <v>11</v>
      </c>
      <c r="Z114" s="107">
        <v>1</v>
      </c>
      <c r="AA114" s="105">
        <v>3</v>
      </c>
      <c r="AB114" s="105"/>
      <c r="AC114" s="105"/>
      <c r="AD114" s="105">
        <v>1</v>
      </c>
      <c r="AE114" s="106">
        <v>1</v>
      </c>
      <c r="AF114" s="106"/>
      <c r="AG114" s="9">
        <f t="shared" si="18"/>
        <v>6</v>
      </c>
      <c r="AH114" s="131">
        <v>0</v>
      </c>
      <c r="AI114" s="131">
        <v>1</v>
      </c>
      <c r="AJ114" s="131"/>
      <c r="AK114" s="131"/>
      <c r="AL114" s="131"/>
      <c r="AM114" s="131">
        <f>AH114+AI114+AJ114+AK114+AL114</f>
        <v>1</v>
      </c>
      <c r="AN114" s="130">
        <v>1</v>
      </c>
      <c r="AO114" s="130">
        <v>0</v>
      </c>
      <c r="AP114" s="10">
        <f t="shared" si="19"/>
        <v>19</v>
      </c>
    </row>
    <row r="115" spans="1:42" ht="23.1" customHeight="1" x14ac:dyDescent="0.25">
      <c r="A115" s="4">
        <v>111</v>
      </c>
      <c r="B115" s="5" t="s">
        <v>67</v>
      </c>
      <c r="C115" s="6" t="s">
        <v>161</v>
      </c>
      <c r="D115" s="7">
        <f t="shared" si="24"/>
        <v>6</v>
      </c>
      <c r="E115" s="8">
        <v>6</v>
      </c>
      <c r="F115" s="5">
        <f t="shared" si="14"/>
        <v>9</v>
      </c>
      <c r="G115" s="51">
        <v>9</v>
      </c>
      <c r="H115" s="51"/>
      <c r="I115" s="51">
        <v>1</v>
      </c>
      <c r="J115" s="51">
        <v>1</v>
      </c>
      <c r="K115" s="51"/>
      <c r="L115" s="89">
        <f t="shared" si="25"/>
        <v>11</v>
      </c>
      <c r="M115" s="32">
        <v>12</v>
      </c>
      <c r="N115" s="35"/>
      <c r="O115" s="40"/>
      <c r="P115" s="103">
        <f t="shared" si="15"/>
        <v>0</v>
      </c>
      <c r="Q115" s="37"/>
      <c r="R115" s="37"/>
      <c r="S115" s="37"/>
      <c r="T115" s="37"/>
      <c r="U115" s="37"/>
      <c r="V115" s="38"/>
      <c r="W115" s="104">
        <f t="shared" si="16"/>
        <v>0</v>
      </c>
      <c r="X115" s="53"/>
      <c r="Y115" s="10">
        <f t="shared" si="17"/>
        <v>11</v>
      </c>
      <c r="Z115" s="107"/>
      <c r="AA115" s="105">
        <v>2</v>
      </c>
      <c r="AB115" s="105"/>
      <c r="AC115" s="105"/>
      <c r="AD115" s="105">
        <v>1</v>
      </c>
      <c r="AE115" s="106"/>
      <c r="AF115" s="106">
        <v>1</v>
      </c>
      <c r="AG115" s="9">
        <f t="shared" si="18"/>
        <v>4</v>
      </c>
      <c r="AH115" s="131">
        <v>1</v>
      </c>
      <c r="AI115" s="131">
        <v>1</v>
      </c>
      <c r="AJ115" s="131"/>
      <c r="AK115" s="131"/>
      <c r="AL115" s="131"/>
      <c r="AM115" s="131">
        <f>AH115+AI115+AJ115+AK115+AL115</f>
        <v>2</v>
      </c>
      <c r="AN115" s="130">
        <v>1</v>
      </c>
      <c r="AO115" s="130">
        <v>1</v>
      </c>
      <c r="AP115" s="10">
        <f t="shared" si="19"/>
        <v>19</v>
      </c>
    </row>
    <row r="116" spans="1:42" ht="23.1" customHeight="1" x14ac:dyDescent="0.25">
      <c r="A116" s="4">
        <v>112</v>
      </c>
      <c r="B116" s="5" t="s">
        <v>67</v>
      </c>
      <c r="C116" s="6" t="s">
        <v>162</v>
      </c>
      <c r="D116" s="7">
        <f t="shared" si="24"/>
        <v>6</v>
      </c>
      <c r="E116" s="8">
        <v>6</v>
      </c>
      <c r="F116" s="5">
        <f t="shared" si="14"/>
        <v>9</v>
      </c>
      <c r="G116" s="51">
        <v>9</v>
      </c>
      <c r="H116" s="51"/>
      <c r="I116" s="51">
        <v>1</v>
      </c>
      <c r="J116" s="51">
        <v>1</v>
      </c>
      <c r="K116" s="51"/>
      <c r="L116" s="89">
        <f t="shared" si="25"/>
        <v>11</v>
      </c>
      <c r="M116" s="32">
        <v>12</v>
      </c>
      <c r="N116" s="35"/>
      <c r="O116" s="40"/>
      <c r="P116" s="103">
        <f t="shared" si="15"/>
        <v>0</v>
      </c>
      <c r="Q116" s="37"/>
      <c r="R116" s="37"/>
      <c r="S116" s="37"/>
      <c r="T116" s="37"/>
      <c r="U116" s="37"/>
      <c r="V116" s="38"/>
      <c r="W116" s="104">
        <f t="shared" si="16"/>
        <v>0</v>
      </c>
      <c r="X116" s="53"/>
      <c r="Y116" s="10">
        <f t="shared" si="17"/>
        <v>11</v>
      </c>
      <c r="Z116" s="107">
        <v>2</v>
      </c>
      <c r="AA116" s="105">
        <v>2</v>
      </c>
      <c r="AB116" s="105"/>
      <c r="AC116" s="105"/>
      <c r="AD116" s="105">
        <v>1</v>
      </c>
      <c r="AE116" s="106">
        <v>1</v>
      </c>
      <c r="AF116" s="106"/>
      <c r="AG116" s="9">
        <f t="shared" si="18"/>
        <v>6</v>
      </c>
      <c r="AH116" s="131">
        <v>1</v>
      </c>
      <c r="AI116" s="131">
        <v>1</v>
      </c>
      <c r="AJ116" s="131"/>
      <c r="AK116" s="131"/>
      <c r="AL116" s="131"/>
      <c r="AM116" s="131">
        <f>AH116+AI116+AJ116+AK116+AL116</f>
        <v>2</v>
      </c>
      <c r="AN116" s="130">
        <v>1</v>
      </c>
      <c r="AO116" s="130">
        <v>1</v>
      </c>
      <c r="AP116" s="10">
        <f t="shared" si="19"/>
        <v>21</v>
      </c>
    </row>
    <row r="117" spans="1:42" ht="23.1" customHeight="1" x14ac:dyDescent="0.25">
      <c r="A117" s="150">
        <v>113</v>
      </c>
      <c r="B117" s="5" t="s">
        <v>67</v>
      </c>
      <c r="C117" s="6" t="s">
        <v>163</v>
      </c>
      <c r="D117" s="7">
        <f t="shared" si="24"/>
        <v>6</v>
      </c>
      <c r="E117" s="8">
        <v>6</v>
      </c>
      <c r="F117" s="5">
        <f t="shared" si="14"/>
        <v>9</v>
      </c>
      <c r="G117" s="51">
        <v>9</v>
      </c>
      <c r="H117" s="51"/>
      <c r="I117" s="51">
        <v>1</v>
      </c>
      <c r="J117" s="51">
        <v>1</v>
      </c>
      <c r="K117" s="51"/>
      <c r="L117" s="89">
        <f t="shared" si="25"/>
        <v>11</v>
      </c>
      <c r="M117" s="32">
        <v>12</v>
      </c>
      <c r="N117" s="35">
        <v>0</v>
      </c>
      <c r="O117" s="40"/>
      <c r="P117" s="103">
        <f t="shared" si="15"/>
        <v>0</v>
      </c>
      <c r="Q117" s="37"/>
      <c r="R117" s="37"/>
      <c r="S117" s="37"/>
      <c r="T117" s="37"/>
      <c r="U117" s="37"/>
      <c r="V117" s="38"/>
      <c r="W117" s="104">
        <f t="shared" si="16"/>
        <v>0</v>
      </c>
      <c r="X117" s="157">
        <v>1</v>
      </c>
      <c r="Y117" s="10">
        <f t="shared" si="17"/>
        <v>12</v>
      </c>
      <c r="Z117" s="107">
        <v>0</v>
      </c>
      <c r="AA117" s="105">
        <v>2</v>
      </c>
      <c r="AB117" s="105">
        <v>0</v>
      </c>
      <c r="AC117" s="105"/>
      <c r="AD117" s="105">
        <v>1</v>
      </c>
      <c r="AE117" s="106"/>
      <c r="AF117" s="106">
        <v>1</v>
      </c>
      <c r="AG117" s="9">
        <f t="shared" si="18"/>
        <v>4</v>
      </c>
      <c r="AH117" s="131">
        <v>1</v>
      </c>
      <c r="AI117" s="131">
        <v>1</v>
      </c>
      <c r="AJ117" s="131">
        <v>0</v>
      </c>
      <c r="AK117" s="131">
        <v>0</v>
      </c>
      <c r="AL117" s="131">
        <v>0</v>
      </c>
      <c r="AM117" s="131">
        <v>2</v>
      </c>
      <c r="AN117" s="130">
        <v>1</v>
      </c>
      <c r="AO117" s="130">
        <v>0</v>
      </c>
      <c r="AP117" s="10">
        <f t="shared" si="19"/>
        <v>19</v>
      </c>
    </row>
    <row r="118" spans="1:42" ht="32.25" customHeight="1" x14ac:dyDescent="0.25">
      <c r="A118" s="151"/>
      <c r="B118" s="5" t="s">
        <v>67</v>
      </c>
      <c r="C118" s="6" t="s">
        <v>164</v>
      </c>
      <c r="D118" s="7">
        <f t="shared" si="24"/>
        <v>4</v>
      </c>
      <c r="E118" s="8">
        <v>4</v>
      </c>
      <c r="F118" s="5">
        <f t="shared" si="14"/>
        <v>6</v>
      </c>
      <c r="G118" s="51">
        <v>6</v>
      </c>
      <c r="H118" s="51"/>
      <c r="I118" s="51">
        <v>1</v>
      </c>
      <c r="J118" s="51"/>
      <c r="K118" s="51"/>
      <c r="L118" s="89">
        <f t="shared" si="25"/>
        <v>7</v>
      </c>
      <c r="M118" s="32">
        <v>9</v>
      </c>
      <c r="N118" s="35"/>
      <c r="O118" s="40"/>
      <c r="P118" s="103">
        <f t="shared" si="15"/>
        <v>0</v>
      </c>
      <c r="Q118" s="37"/>
      <c r="R118" s="37"/>
      <c r="S118" s="37"/>
      <c r="T118" s="37"/>
      <c r="U118" s="37"/>
      <c r="V118" s="38"/>
      <c r="W118" s="104">
        <f t="shared" si="16"/>
        <v>0</v>
      </c>
      <c r="X118" s="158"/>
      <c r="Y118" s="10">
        <f t="shared" si="17"/>
        <v>7</v>
      </c>
      <c r="Z118" s="107"/>
      <c r="AA118" s="105">
        <v>1</v>
      </c>
      <c r="AB118" s="105"/>
      <c r="AC118" s="105"/>
      <c r="AD118" s="105">
        <v>1</v>
      </c>
      <c r="AE118" s="106"/>
      <c r="AF118" s="106">
        <v>1</v>
      </c>
      <c r="AG118" s="9">
        <f t="shared" si="18"/>
        <v>3</v>
      </c>
      <c r="AH118" s="131"/>
      <c r="AI118" s="131"/>
      <c r="AJ118" s="131"/>
      <c r="AK118" s="131"/>
      <c r="AL118" s="131"/>
      <c r="AM118" s="131"/>
      <c r="AN118" s="130"/>
      <c r="AO118" s="138">
        <v>0</v>
      </c>
      <c r="AP118" s="10">
        <f t="shared" si="19"/>
        <v>10</v>
      </c>
    </row>
    <row r="119" spans="1:42" ht="23.1" customHeight="1" x14ac:dyDescent="0.25">
      <c r="A119" s="4">
        <v>114</v>
      </c>
      <c r="B119" s="5" t="s">
        <v>67</v>
      </c>
      <c r="C119" s="6" t="s">
        <v>165</v>
      </c>
      <c r="D119" s="7">
        <f t="shared" si="24"/>
        <v>6</v>
      </c>
      <c r="E119" s="8">
        <v>6</v>
      </c>
      <c r="F119" s="5">
        <f t="shared" si="14"/>
        <v>9</v>
      </c>
      <c r="G119" s="51">
        <v>9</v>
      </c>
      <c r="H119" s="51"/>
      <c r="I119" s="51">
        <v>1</v>
      </c>
      <c r="J119" s="51">
        <v>1</v>
      </c>
      <c r="K119" s="51"/>
      <c r="L119" s="89">
        <f t="shared" si="25"/>
        <v>11</v>
      </c>
      <c r="M119" s="32">
        <v>12</v>
      </c>
      <c r="N119" s="35"/>
      <c r="O119" s="40"/>
      <c r="P119" s="103">
        <f t="shared" si="15"/>
        <v>0</v>
      </c>
      <c r="Q119" s="37"/>
      <c r="R119" s="37"/>
      <c r="S119" s="37"/>
      <c r="T119" s="37"/>
      <c r="U119" s="37"/>
      <c r="V119" s="38"/>
      <c r="W119" s="104">
        <f t="shared" si="16"/>
        <v>0</v>
      </c>
      <c r="X119" s="53"/>
      <c r="Y119" s="10">
        <f t="shared" si="17"/>
        <v>11</v>
      </c>
      <c r="Z119" s="107">
        <v>2</v>
      </c>
      <c r="AA119" s="105">
        <v>1</v>
      </c>
      <c r="AB119" s="105"/>
      <c r="AC119" s="105">
        <v>2</v>
      </c>
      <c r="AD119" s="105">
        <v>1</v>
      </c>
      <c r="AE119" s="106">
        <v>1</v>
      </c>
      <c r="AF119" s="106"/>
      <c r="AG119" s="9">
        <f t="shared" si="18"/>
        <v>7</v>
      </c>
      <c r="AH119" s="131">
        <v>0</v>
      </c>
      <c r="AI119" s="131">
        <v>1</v>
      </c>
      <c r="AJ119" s="131"/>
      <c r="AK119" s="131"/>
      <c r="AL119" s="131"/>
      <c r="AM119" s="131">
        <f t="shared" ref="AM119:AM141" si="26">AH119+AI119+AJ119+AK119+AL119</f>
        <v>1</v>
      </c>
      <c r="AN119" s="130">
        <v>1</v>
      </c>
      <c r="AO119" s="130">
        <v>1</v>
      </c>
      <c r="AP119" s="10">
        <f t="shared" si="19"/>
        <v>21</v>
      </c>
    </row>
    <row r="120" spans="1:42" ht="23.1" customHeight="1" x14ac:dyDescent="0.25">
      <c r="A120" s="4">
        <v>115</v>
      </c>
      <c r="B120" s="5" t="s">
        <v>67</v>
      </c>
      <c r="C120" s="6" t="s">
        <v>166</v>
      </c>
      <c r="D120" s="7">
        <f t="shared" si="24"/>
        <v>6</v>
      </c>
      <c r="E120" s="8">
        <v>6</v>
      </c>
      <c r="F120" s="5">
        <f t="shared" si="14"/>
        <v>9</v>
      </c>
      <c r="G120" s="51">
        <v>9</v>
      </c>
      <c r="H120" s="51"/>
      <c r="I120" s="51">
        <v>1</v>
      </c>
      <c r="J120" s="51">
        <v>1</v>
      </c>
      <c r="K120" s="51"/>
      <c r="L120" s="89">
        <f t="shared" si="25"/>
        <v>11</v>
      </c>
      <c r="M120" s="32">
        <v>12</v>
      </c>
      <c r="N120" s="35"/>
      <c r="O120" s="40"/>
      <c r="P120" s="103">
        <f t="shared" si="15"/>
        <v>0</v>
      </c>
      <c r="Q120" s="37"/>
      <c r="R120" s="37"/>
      <c r="S120" s="37"/>
      <c r="T120" s="37"/>
      <c r="U120" s="37"/>
      <c r="V120" s="38"/>
      <c r="W120" s="104">
        <f t="shared" si="16"/>
        <v>0</v>
      </c>
      <c r="X120" s="53"/>
      <c r="Y120" s="10">
        <f t="shared" si="17"/>
        <v>11</v>
      </c>
      <c r="Z120" s="107">
        <v>1</v>
      </c>
      <c r="AA120" s="105">
        <v>3</v>
      </c>
      <c r="AB120" s="105"/>
      <c r="AC120" s="105"/>
      <c r="AD120" s="105">
        <v>1</v>
      </c>
      <c r="AE120" s="106">
        <v>1</v>
      </c>
      <c r="AF120" s="106"/>
      <c r="AG120" s="9">
        <f t="shared" si="18"/>
        <v>6</v>
      </c>
      <c r="AH120" s="131">
        <v>1</v>
      </c>
      <c r="AI120" s="131">
        <v>1</v>
      </c>
      <c r="AJ120" s="131"/>
      <c r="AK120" s="131"/>
      <c r="AL120" s="131"/>
      <c r="AM120" s="131">
        <f t="shared" si="26"/>
        <v>2</v>
      </c>
      <c r="AN120" s="130">
        <v>1</v>
      </c>
      <c r="AO120" s="130">
        <v>1</v>
      </c>
      <c r="AP120" s="10">
        <f t="shared" si="19"/>
        <v>21</v>
      </c>
    </row>
    <row r="121" spans="1:42" ht="23.1" customHeight="1" x14ac:dyDescent="0.25">
      <c r="A121" s="4">
        <v>116</v>
      </c>
      <c r="B121" s="5" t="s">
        <v>67</v>
      </c>
      <c r="C121" s="6" t="s">
        <v>167</v>
      </c>
      <c r="D121" s="7">
        <f t="shared" si="24"/>
        <v>6</v>
      </c>
      <c r="E121" s="8">
        <v>6</v>
      </c>
      <c r="F121" s="5">
        <f t="shared" si="14"/>
        <v>9</v>
      </c>
      <c r="G121" s="51">
        <v>9</v>
      </c>
      <c r="H121" s="51"/>
      <c r="I121" s="51">
        <v>1</v>
      </c>
      <c r="J121" s="51">
        <v>1</v>
      </c>
      <c r="K121" s="51"/>
      <c r="L121" s="89">
        <f t="shared" si="25"/>
        <v>11</v>
      </c>
      <c r="M121" s="32">
        <v>12</v>
      </c>
      <c r="N121" s="35"/>
      <c r="O121" s="40"/>
      <c r="P121" s="103">
        <f t="shared" si="15"/>
        <v>0</v>
      </c>
      <c r="Q121" s="37"/>
      <c r="R121" s="37"/>
      <c r="S121" s="37"/>
      <c r="T121" s="37"/>
      <c r="U121" s="37"/>
      <c r="V121" s="38"/>
      <c r="W121" s="104">
        <f t="shared" si="16"/>
        <v>0</v>
      </c>
      <c r="X121" s="53"/>
      <c r="Y121" s="10">
        <f t="shared" si="17"/>
        <v>11</v>
      </c>
      <c r="Z121" s="107"/>
      <c r="AA121" s="105">
        <v>3</v>
      </c>
      <c r="AB121" s="105"/>
      <c r="AC121" s="105"/>
      <c r="AD121" s="105">
        <v>1</v>
      </c>
      <c r="AE121" s="106">
        <v>1</v>
      </c>
      <c r="AF121" s="106"/>
      <c r="AG121" s="9">
        <f t="shared" si="18"/>
        <v>5</v>
      </c>
      <c r="AH121" s="131">
        <v>1</v>
      </c>
      <c r="AI121" s="131">
        <v>1</v>
      </c>
      <c r="AJ121" s="131"/>
      <c r="AK121" s="131"/>
      <c r="AL121" s="131"/>
      <c r="AM121" s="131">
        <f t="shared" si="26"/>
        <v>2</v>
      </c>
      <c r="AN121" s="130">
        <v>1</v>
      </c>
      <c r="AO121" s="130">
        <v>0</v>
      </c>
      <c r="AP121" s="10">
        <f t="shared" si="19"/>
        <v>19</v>
      </c>
    </row>
    <row r="122" spans="1:42" ht="23.1" customHeight="1" x14ac:dyDescent="0.25">
      <c r="A122" s="4">
        <v>117</v>
      </c>
      <c r="B122" s="5" t="s">
        <v>67</v>
      </c>
      <c r="C122" s="6" t="s">
        <v>168</v>
      </c>
      <c r="D122" s="7">
        <f t="shared" si="24"/>
        <v>6</v>
      </c>
      <c r="E122" s="8">
        <v>6</v>
      </c>
      <c r="F122" s="5">
        <f t="shared" si="14"/>
        <v>9</v>
      </c>
      <c r="G122" s="51">
        <v>9</v>
      </c>
      <c r="H122" s="51"/>
      <c r="I122" s="51">
        <v>1</v>
      </c>
      <c r="J122" s="51">
        <v>1</v>
      </c>
      <c r="K122" s="51"/>
      <c r="L122" s="89">
        <f t="shared" si="25"/>
        <v>11</v>
      </c>
      <c r="M122" s="32">
        <v>12</v>
      </c>
      <c r="N122" s="35"/>
      <c r="O122" s="40"/>
      <c r="P122" s="103">
        <f t="shared" si="15"/>
        <v>0</v>
      </c>
      <c r="Q122" s="37"/>
      <c r="R122" s="37"/>
      <c r="S122" s="37"/>
      <c r="T122" s="37"/>
      <c r="U122" s="37"/>
      <c r="V122" s="38"/>
      <c r="W122" s="104">
        <f t="shared" si="16"/>
        <v>0</v>
      </c>
      <c r="X122" s="53"/>
      <c r="Y122" s="10">
        <f t="shared" si="17"/>
        <v>11</v>
      </c>
      <c r="Z122" s="107"/>
      <c r="AA122" s="105">
        <v>2</v>
      </c>
      <c r="AB122" s="105"/>
      <c r="AC122" s="105"/>
      <c r="AD122" s="105">
        <v>1</v>
      </c>
      <c r="AE122" s="106"/>
      <c r="AF122" s="106">
        <v>1</v>
      </c>
      <c r="AG122" s="9">
        <f t="shared" si="18"/>
        <v>4</v>
      </c>
      <c r="AH122" s="131">
        <v>0</v>
      </c>
      <c r="AI122" s="131">
        <v>1</v>
      </c>
      <c r="AJ122" s="131"/>
      <c r="AK122" s="131"/>
      <c r="AL122" s="131"/>
      <c r="AM122" s="131">
        <f t="shared" si="26"/>
        <v>1</v>
      </c>
      <c r="AN122" s="130">
        <v>1</v>
      </c>
      <c r="AO122" s="130">
        <v>1</v>
      </c>
      <c r="AP122" s="10">
        <f t="shared" si="19"/>
        <v>18</v>
      </c>
    </row>
    <row r="123" spans="1:42" ht="23.1" customHeight="1" x14ac:dyDescent="0.25">
      <c r="A123" s="4">
        <v>118</v>
      </c>
      <c r="B123" s="5" t="s">
        <v>67</v>
      </c>
      <c r="C123" s="6" t="s">
        <v>169</v>
      </c>
      <c r="D123" s="7">
        <f t="shared" si="24"/>
        <v>6</v>
      </c>
      <c r="E123" s="8">
        <v>6</v>
      </c>
      <c r="F123" s="5">
        <f t="shared" si="14"/>
        <v>9</v>
      </c>
      <c r="G123" s="51">
        <v>9</v>
      </c>
      <c r="H123" s="51"/>
      <c r="I123" s="51">
        <v>1</v>
      </c>
      <c r="J123" s="51">
        <v>1</v>
      </c>
      <c r="K123" s="51"/>
      <c r="L123" s="89">
        <f t="shared" si="25"/>
        <v>11</v>
      </c>
      <c r="M123" s="32">
        <v>12</v>
      </c>
      <c r="N123" s="35"/>
      <c r="O123" s="40"/>
      <c r="P123" s="103">
        <f t="shared" si="15"/>
        <v>0</v>
      </c>
      <c r="Q123" s="37"/>
      <c r="R123" s="37"/>
      <c r="S123" s="37"/>
      <c r="T123" s="37"/>
      <c r="U123" s="37"/>
      <c r="V123" s="38"/>
      <c r="W123" s="104">
        <f t="shared" si="16"/>
        <v>0</v>
      </c>
      <c r="X123" s="53"/>
      <c r="Y123" s="10">
        <f t="shared" si="17"/>
        <v>11</v>
      </c>
      <c r="Z123" s="107"/>
      <c r="AA123" s="105">
        <v>2</v>
      </c>
      <c r="AB123" s="105"/>
      <c r="AC123" s="105"/>
      <c r="AD123" s="105">
        <v>1</v>
      </c>
      <c r="AE123" s="106"/>
      <c r="AF123" s="106">
        <v>1</v>
      </c>
      <c r="AG123" s="9">
        <f t="shared" si="18"/>
        <v>4</v>
      </c>
      <c r="AH123" s="131">
        <v>0</v>
      </c>
      <c r="AI123" s="131">
        <v>1</v>
      </c>
      <c r="AJ123" s="131"/>
      <c r="AK123" s="131"/>
      <c r="AL123" s="131"/>
      <c r="AM123" s="131">
        <f t="shared" si="26"/>
        <v>1</v>
      </c>
      <c r="AN123" s="130">
        <v>1</v>
      </c>
      <c r="AO123" s="130">
        <v>0</v>
      </c>
      <c r="AP123" s="10">
        <f t="shared" si="19"/>
        <v>17</v>
      </c>
    </row>
    <row r="124" spans="1:42" ht="23.1" customHeight="1" x14ac:dyDescent="0.25">
      <c r="A124" s="4">
        <v>119</v>
      </c>
      <c r="B124" s="5" t="s">
        <v>67</v>
      </c>
      <c r="C124" s="6" t="s">
        <v>170</v>
      </c>
      <c r="D124" s="7">
        <f t="shared" si="24"/>
        <v>6</v>
      </c>
      <c r="E124" s="8">
        <v>6</v>
      </c>
      <c r="F124" s="5">
        <f t="shared" si="14"/>
        <v>9</v>
      </c>
      <c r="G124" s="51">
        <v>9</v>
      </c>
      <c r="H124" s="51"/>
      <c r="I124" s="51">
        <v>1</v>
      </c>
      <c r="J124" s="51">
        <v>1</v>
      </c>
      <c r="K124" s="51"/>
      <c r="L124" s="89">
        <f t="shared" si="25"/>
        <v>11</v>
      </c>
      <c r="M124" s="32">
        <v>12</v>
      </c>
      <c r="N124" s="35"/>
      <c r="O124" s="40"/>
      <c r="P124" s="103">
        <f t="shared" si="15"/>
        <v>0</v>
      </c>
      <c r="Q124" s="37"/>
      <c r="R124" s="37"/>
      <c r="S124" s="37"/>
      <c r="T124" s="37"/>
      <c r="U124" s="37"/>
      <c r="V124" s="38"/>
      <c r="W124" s="104">
        <f t="shared" si="16"/>
        <v>0</v>
      </c>
      <c r="X124" s="53"/>
      <c r="Y124" s="10">
        <f t="shared" si="17"/>
        <v>11</v>
      </c>
      <c r="Z124" s="107"/>
      <c r="AA124" s="105">
        <v>3</v>
      </c>
      <c r="AB124" s="105"/>
      <c r="AC124" s="105"/>
      <c r="AD124" s="105">
        <v>1</v>
      </c>
      <c r="AE124" s="106">
        <v>1</v>
      </c>
      <c r="AF124" s="106"/>
      <c r="AG124" s="9">
        <f t="shared" si="18"/>
        <v>5</v>
      </c>
      <c r="AH124" s="131">
        <v>0</v>
      </c>
      <c r="AI124" s="131">
        <v>1</v>
      </c>
      <c r="AJ124" s="131"/>
      <c r="AK124" s="131"/>
      <c r="AL124" s="131"/>
      <c r="AM124" s="131">
        <f t="shared" si="26"/>
        <v>1</v>
      </c>
      <c r="AN124" s="130">
        <v>1</v>
      </c>
      <c r="AO124" s="130">
        <v>0</v>
      </c>
      <c r="AP124" s="10">
        <f t="shared" si="19"/>
        <v>18</v>
      </c>
    </row>
    <row r="125" spans="1:42" ht="23.1" customHeight="1" x14ac:dyDescent="0.25">
      <c r="A125" s="4">
        <v>120</v>
      </c>
      <c r="B125" s="5" t="s">
        <v>67</v>
      </c>
      <c r="C125" s="6" t="s">
        <v>171</v>
      </c>
      <c r="D125" s="7">
        <f t="shared" si="24"/>
        <v>6</v>
      </c>
      <c r="E125" s="8">
        <v>6</v>
      </c>
      <c r="F125" s="5">
        <f t="shared" si="14"/>
        <v>9</v>
      </c>
      <c r="G125" s="51">
        <v>9</v>
      </c>
      <c r="H125" s="51"/>
      <c r="I125" s="51">
        <v>1</v>
      </c>
      <c r="J125" s="51">
        <v>1</v>
      </c>
      <c r="K125" s="51"/>
      <c r="L125" s="89">
        <f t="shared" si="25"/>
        <v>11</v>
      </c>
      <c r="M125" s="32">
        <v>12</v>
      </c>
      <c r="N125" s="35"/>
      <c r="O125" s="40"/>
      <c r="P125" s="103">
        <f t="shared" si="15"/>
        <v>0</v>
      </c>
      <c r="Q125" s="37"/>
      <c r="R125" s="37"/>
      <c r="S125" s="37"/>
      <c r="T125" s="37"/>
      <c r="U125" s="37"/>
      <c r="V125" s="38"/>
      <c r="W125" s="104">
        <f t="shared" si="16"/>
        <v>0</v>
      </c>
      <c r="X125" s="53"/>
      <c r="Y125" s="10">
        <f t="shared" si="17"/>
        <v>11</v>
      </c>
      <c r="Z125" s="107">
        <v>1</v>
      </c>
      <c r="AA125" s="105">
        <v>3</v>
      </c>
      <c r="AB125" s="105"/>
      <c r="AC125" s="105"/>
      <c r="AD125" s="105">
        <v>1</v>
      </c>
      <c r="AE125" s="106">
        <v>1</v>
      </c>
      <c r="AF125" s="106"/>
      <c r="AG125" s="9">
        <f t="shared" si="18"/>
        <v>6</v>
      </c>
      <c r="AH125" s="131">
        <v>1</v>
      </c>
      <c r="AI125" s="131">
        <v>1</v>
      </c>
      <c r="AJ125" s="131"/>
      <c r="AK125" s="131"/>
      <c r="AL125" s="131"/>
      <c r="AM125" s="131">
        <f t="shared" si="26"/>
        <v>2</v>
      </c>
      <c r="AN125" s="130">
        <v>1</v>
      </c>
      <c r="AO125" s="130">
        <v>0</v>
      </c>
      <c r="AP125" s="10">
        <f t="shared" si="19"/>
        <v>20</v>
      </c>
    </row>
    <row r="126" spans="1:42" ht="23.1" customHeight="1" x14ac:dyDescent="0.25">
      <c r="A126" s="4">
        <v>121</v>
      </c>
      <c r="B126" s="5" t="s">
        <v>67</v>
      </c>
      <c r="C126" s="6" t="s">
        <v>172</v>
      </c>
      <c r="D126" s="7">
        <f t="shared" si="24"/>
        <v>5</v>
      </c>
      <c r="E126" s="8">
        <v>5</v>
      </c>
      <c r="F126" s="5">
        <f t="shared" si="14"/>
        <v>8</v>
      </c>
      <c r="G126" s="51">
        <v>8</v>
      </c>
      <c r="H126" s="51"/>
      <c r="I126" s="51">
        <v>1</v>
      </c>
      <c r="J126" s="51">
        <v>1</v>
      </c>
      <c r="K126" s="51"/>
      <c r="L126" s="89">
        <f t="shared" si="25"/>
        <v>10</v>
      </c>
      <c r="M126" s="32">
        <v>10</v>
      </c>
      <c r="N126" s="35"/>
      <c r="O126" s="40"/>
      <c r="P126" s="103">
        <f t="shared" si="15"/>
        <v>0</v>
      </c>
      <c r="Q126" s="37"/>
      <c r="R126" s="37"/>
      <c r="S126" s="37"/>
      <c r="T126" s="37"/>
      <c r="U126" s="37"/>
      <c r="V126" s="38"/>
      <c r="W126" s="104">
        <f t="shared" si="16"/>
        <v>0</v>
      </c>
      <c r="X126" s="53"/>
      <c r="Y126" s="10">
        <f t="shared" si="17"/>
        <v>10</v>
      </c>
      <c r="Z126" s="107"/>
      <c r="AA126" s="105">
        <v>2</v>
      </c>
      <c r="AB126" s="105"/>
      <c r="AC126" s="105"/>
      <c r="AD126" s="105">
        <v>1</v>
      </c>
      <c r="AE126" s="106"/>
      <c r="AF126" s="106">
        <v>1</v>
      </c>
      <c r="AG126" s="9">
        <f t="shared" si="18"/>
        <v>4</v>
      </c>
      <c r="AH126" s="131">
        <v>1</v>
      </c>
      <c r="AI126" s="131">
        <v>1</v>
      </c>
      <c r="AJ126" s="131"/>
      <c r="AK126" s="131"/>
      <c r="AL126" s="131"/>
      <c r="AM126" s="131">
        <f t="shared" si="26"/>
        <v>2</v>
      </c>
      <c r="AN126" s="130">
        <v>1</v>
      </c>
      <c r="AO126" s="130">
        <v>0</v>
      </c>
      <c r="AP126" s="10">
        <f t="shared" si="19"/>
        <v>17</v>
      </c>
    </row>
    <row r="127" spans="1:42" ht="23.1" customHeight="1" x14ac:dyDescent="0.25">
      <c r="A127" s="4">
        <v>122</v>
      </c>
      <c r="B127" s="5" t="s">
        <v>67</v>
      </c>
      <c r="C127" s="6" t="s">
        <v>173</v>
      </c>
      <c r="D127" s="7">
        <f t="shared" si="24"/>
        <v>6</v>
      </c>
      <c r="E127" s="8">
        <v>6</v>
      </c>
      <c r="F127" s="5">
        <f t="shared" si="14"/>
        <v>9</v>
      </c>
      <c r="G127" s="51">
        <v>9</v>
      </c>
      <c r="H127" s="51"/>
      <c r="I127" s="51">
        <v>1</v>
      </c>
      <c r="J127" s="50">
        <v>1</v>
      </c>
      <c r="K127" s="50"/>
      <c r="L127" s="89">
        <f t="shared" si="25"/>
        <v>11</v>
      </c>
      <c r="M127" s="32">
        <v>12</v>
      </c>
      <c r="N127" s="35"/>
      <c r="O127" s="40"/>
      <c r="P127" s="103">
        <f t="shared" si="15"/>
        <v>0</v>
      </c>
      <c r="Q127" s="37"/>
      <c r="R127" s="37"/>
      <c r="S127" s="37"/>
      <c r="T127" s="37"/>
      <c r="U127" s="37"/>
      <c r="V127" s="38"/>
      <c r="W127" s="104">
        <f t="shared" si="16"/>
        <v>0</v>
      </c>
      <c r="X127" s="53"/>
      <c r="Y127" s="10">
        <f t="shared" si="17"/>
        <v>11</v>
      </c>
      <c r="Z127" s="107">
        <v>2</v>
      </c>
      <c r="AA127" s="105">
        <v>1</v>
      </c>
      <c r="AB127" s="105"/>
      <c r="AC127" s="105"/>
      <c r="AD127" s="105">
        <v>1</v>
      </c>
      <c r="AE127" s="106">
        <v>1</v>
      </c>
      <c r="AF127" s="106"/>
      <c r="AG127" s="9">
        <f t="shared" si="18"/>
        <v>5</v>
      </c>
      <c r="AH127" s="131">
        <v>1</v>
      </c>
      <c r="AI127" s="131">
        <v>1</v>
      </c>
      <c r="AJ127" s="131"/>
      <c r="AK127" s="131"/>
      <c r="AL127" s="131"/>
      <c r="AM127" s="131">
        <f t="shared" si="26"/>
        <v>2</v>
      </c>
      <c r="AN127" s="130">
        <v>1</v>
      </c>
      <c r="AO127" s="130">
        <v>1</v>
      </c>
      <c r="AP127" s="10">
        <f t="shared" si="19"/>
        <v>20</v>
      </c>
    </row>
    <row r="128" spans="1:42" ht="23.1" customHeight="1" x14ac:dyDescent="0.25">
      <c r="A128" s="4">
        <v>123</v>
      </c>
      <c r="B128" s="5" t="s">
        <v>67</v>
      </c>
      <c r="C128" s="6" t="s">
        <v>174</v>
      </c>
      <c r="D128" s="7">
        <v>7</v>
      </c>
      <c r="E128" s="8">
        <v>6</v>
      </c>
      <c r="F128" s="5">
        <f t="shared" si="14"/>
        <v>9</v>
      </c>
      <c r="G128" s="51">
        <v>9</v>
      </c>
      <c r="H128" s="50">
        <v>1</v>
      </c>
      <c r="I128" s="51">
        <v>1</v>
      </c>
      <c r="J128" s="51">
        <v>1</v>
      </c>
      <c r="K128" s="51"/>
      <c r="L128" s="90">
        <f t="shared" si="25"/>
        <v>12</v>
      </c>
      <c r="M128" s="33">
        <v>13</v>
      </c>
      <c r="N128" s="35"/>
      <c r="O128" s="40"/>
      <c r="P128" s="103">
        <f t="shared" si="15"/>
        <v>1</v>
      </c>
      <c r="Q128" s="37">
        <v>1</v>
      </c>
      <c r="R128" s="37"/>
      <c r="S128" s="37"/>
      <c r="T128" s="37"/>
      <c r="U128" s="37"/>
      <c r="V128" s="38" t="s">
        <v>175</v>
      </c>
      <c r="W128" s="104">
        <f t="shared" si="16"/>
        <v>2</v>
      </c>
      <c r="X128" s="53"/>
      <c r="Y128" s="10">
        <f t="shared" si="17"/>
        <v>14</v>
      </c>
      <c r="Z128" s="107">
        <v>2</v>
      </c>
      <c r="AA128" s="105"/>
      <c r="AB128" s="105"/>
      <c r="AC128" s="105"/>
      <c r="AD128" s="105">
        <v>1</v>
      </c>
      <c r="AE128" s="106"/>
      <c r="AF128" s="106">
        <v>1</v>
      </c>
      <c r="AG128" s="9">
        <f t="shared" si="18"/>
        <v>4</v>
      </c>
      <c r="AH128" s="131">
        <v>1</v>
      </c>
      <c r="AI128" s="131">
        <v>1</v>
      </c>
      <c r="AJ128" s="131"/>
      <c r="AK128" s="131"/>
      <c r="AL128" s="131"/>
      <c r="AM128" s="131">
        <f t="shared" si="26"/>
        <v>2</v>
      </c>
      <c r="AN128" s="130">
        <v>1</v>
      </c>
      <c r="AO128" s="135">
        <v>1</v>
      </c>
      <c r="AP128" s="10">
        <f t="shared" si="19"/>
        <v>22</v>
      </c>
    </row>
    <row r="129" spans="1:51" ht="23.1" customHeight="1" x14ac:dyDescent="0.25">
      <c r="A129" s="4">
        <v>124</v>
      </c>
      <c r="B129" s="5" t="s">
        <v>67</v>
      </c>
      <c r="C129" s="6" t="s">
        <v>176</v>
      </c>
      <c r="D129" s="7">
        <f t="shared" ref="D129:D141" si="27">E129+N129+P129</f>
        <v>6</v>
      </c>
      <c r="E129" s="8">
        <v>6</v>
      </c>
      <c r="F129" s="5">
        <f t="shared" si="14"/>
        <v>9</v>
      </c>
      <c r="G129" s="51">
        <v>9</v>
      </c>
      <c r="H129" s="51"/>
      <c r="I129" s="51">
        <v>1</v>
      </c>
      <c r="J129" s="50">
        <v>1</v>
      </c>
      <c r="K129" s="50"/>
      <c r="L129" s="89">
        <f t="shared" si="25"/>
        <v>11</v>
      </c>
      <c r="M129" s="32">
        <v>12</v>
      </c>
      <c r="N129" s="35"/>
      <c r="O129" s="40"/>
      <c r="P129" s="103">
        <f t="shared" si="15"/>
        <v>0</v>
      </c>
      <c r="Q129" s="37"/>
      <c r="R129" s="37"/>
      <c r="S129" s="37"/>
      <c r="T129" s="37"/>
      <c r="U129" s="37"/>
      <c r="V129" s="38"/>
      <c r="W129" s="104">
        <f t="shared" si="16"/>
        <v>0</v>
      </c>
      <c r="X129" s="53"/>
      <c r="Y129" s="10">
        <f t="shared" si="17"/>
        <v>11</v>
      </c>
      <c r="Z129" s="107"/>
      <c r="AA129" s="105">
        <v>2</v>
      </c>
      <c r="AB129" s="105"/>
      <c r="AC129" s="105"/>
      <c r="AD129" s="105">
        <v>1</v>
      </c>
      <c r="AE129" s="106"/>
      <c r="AF129" s="106">
        <v>1</v>
      </c>
      <c r="AG129" s="9">
        <f t="shared" si="18"/>
        <v>4</v>
      </c>
      <c r="AH129" s="131">
        <v>0</v>
      </c>
      <c r="AI129" s="131">
        <v>1</v>
      </c>
      <c r="AJ129" s="131"/>
      <c r="AK129" s="131"/>
      <c r="AL129" s="131"/>
      <c r="AM129" s="131">
        <f t="shared" si="26"/>
        <v>1</v>
      </c>
      <c r="AN129" s="130">
        <v>1</v>
      </c>
      <c r="AO129" s="130">
        <v>0</v>
      </c>
      <c r="AP129" s="10">
        <f t="shared" si="19"/>
        <v>17</v>
      </c>
    </row>
    <row r="130" spans="1:51" ht="23.1" customHeight="1" x14ac:dyDescent="0.25">
      <c r="A130" s="4">
        <v>125</v>
      </c>
      <c r="B130" s="5" t="s">
        <v>67</v>
      </c>
      <c r="C130" s="6" t="s">
        <v>177</v>
      </c>
      <c r="D130" s="7">
        <f t="shared" si="27"/>
        <v>7</v>
      </c>
      <c r="E130" s="8">
        <v>6</v>
      </c>
      <c r="F130" s="5">
        <f t="shared" si="14"/>
        <v>9</v>
      </c>
      <c r="G130" s="51">
        <v>9</v>
      </c>
      <c r="H130" s="51"/>
      <c r="I130" s="51">
        <v>1</v>
      </c>
      <c r="J130" s="50">
        <v>1</v>
      </c>
      <c r="K130" s="50"/>
      <c r="L130" s="89">
        <f t="shared" si="25"/>
        <v>11</v>
      </c>
      <c r="M130" s="32">
        <v>12</v>
      </c>
      <c r="N130" s="35"/>
      <c r="O130" s="40"/>
      <c r="P130" s="103">
        <f t="shared" si="15"/>
        <v>1</v>
      </c>
      <c r="Q130" s="37"/>
      <c r="R130" s="37"/>
      <c r="S130" s="37">
        <v>1</v>
      </c>
      <c r="T130" s="37"/>
      <c r="U130" s="37"/>
      <c r="V130" s="38" t="s">
        <v>43</v>
      </c>
      <c r="W130" s="104">
        <f t="shared" si="16"/>
        <v>2</v>
      </c>
      <c r="X130" s="53"/>
      <c r="Y130" s="10">
        <f t="shared" si="17"/>
        <v>13</v>
      </c>
      <c r="Z130" s="107">
        <v>1</v>
      </c>
      <c r="AA130" s="105">
        <v>5</v>
      </c>
      <c r="AB130" s="105"/>
      <c r="AC130" s="105"/>
      <c r="AD130" s="105">
        <v>1</v>
      </c>
      <c r="AE130" s="106">
        <v>1</v>
      </c>
      <c r="AF130" s="106"/>
      <c r="AG130" s="9">
        <f t="shared" si="18"/>
        <v>8</v>
      </c>
      <c r="AH130" s="131">
        <v>1</v>
      </c>
      <c r="AI130" s="131">
        <v>1</v>
      </c>
      <c r="AJ130" s="131"/>
      <c r="AK130" s="131"/>
      <c r="AL130" s="131"/>
      <c r="AM130" s="131">
        <f t="shared" si="26"/>
        <v>2</v>
      </c>
      <c r="AN130" s="130">
        <v>1</v>
      </c>
      <c r="AO130" s="130">
        <v>1</v>
      </c>
      <c r="AP130" s="10">
        <f t="shared" si="19"/>
        <v>25</v>
      </c>
    </row>
    <row r="131" spans="1:51" ht="23.1" customHeight="1" x14ac:dyDescent="0.25">
      <c r="A131" s="4">
        <v>126</v>
      </c>
      <c r="B131" s="5" t="s">
        <v>67</v>
      </c>
      <c r="C131" s="6" t="s">
        <v>178</v>
      </c>
      <c r="D131" s="7">
        <f t="shared" si="27"/>
        <v>6</v>
      </c>
      <c r="E131" s="8">
        <v>6</v>
      </c>
      <c r="F131" s="5">
        <f t="shared" si="14"/>
        <v>9</v>
      </c>
      <c r="G131" s="51">
        <v>9</v>
      </c>
      <c r="H131" s="51"/>
      <c r="I131" s="51">
        <v>1</v>
      </c>
      <c r="J131" s="50">
        <v>1</v>
      </c>
      <c r="K131" s="50"/>
      <c r="L131" s="89">
        <f t="shared" si="25"/>
        <v>11</v>
      </c>
      <c r="M131" s="32">
        <v>12</v>
      </c>
      <c r="N131" s="35"/>
      <c r="O131" s="40"/>
      <c r="P131" s="103">
        <f t="shared" si="15"/>
        <v>0</v>
      </c>
      <c r="Q131" s="37"/>
      <c r="R131" s="37"/>
      <c r="S131" s="37"/>
      <c r="T131" s="37"/>
      <c r="U131" s="37"/>
      <c r="V131" s="38"/>
      <c r="W131" s="104">
        <f t="shared" si="16"/>
        <v>0</v>
      </c>
      <c r="X131" s="53"/>
      <c r="Y131" s="10">
        <f t="shared" si="17"/>
        <v>11</v>
      </c>
      <c r="Z131" s="107">
        <v>2</v>
      </c>
      <c r="AA131" s="105"/>
      <c r="AB131" s="105"/>
      <c r="AC131" s="105"/>
      <c r="AD131" s="105">
        <v>1</v>
      </c>
      <c r="AE131" s="106"/>
      <c r="AF131" s="106">
        <v>1</v>
      </c>
      <c r="AG131" s="9">
        <f t="shared" si="18"/>
        <v>4</v>
      </c>
      <c r="AH131" s="131">
        <v>1</v>
      </c>
      <c r="AI131" s="131">
        <v>1</v>
      </c>
      <c r="AJ131" s="131"/>
      <c r="AK131" s="131"/>
      <c r="AL131" s="131"/>
      <c r="AM131" s="131">
        <f t="shared" si="26"/>
        <v>2</v>
      </c>
      <c r="AN131" s="130">
        <v>1</v>
      </c>
      <c r="AO131" s="130">
        <v>0</v>
      </c>
      <c r="AP131" s="10">
        <f t="shared" si="19"/>
        <v>18</v>
      </c>
    </row>
    <row r="132" spans="1:51" ht="23.1" customHeight="1" x14ac:dyDescent="0.25">
      <c r="A132" s="4">
        <v>127</v>
      </c>
      <c r="B132" s="5" t="s">
        <v>67</v>
      </c>
      <c r="C132" s="6" t="s">
        <v>179</v>
      </c>
      <c r="D132" s="7">
        <f t="shared" si="27"/>
        <v>6</v>
      </c>
      <c r="E132" s="8">
        <v>6</v>
      </c>
      <c r="F132" s="5">
        <f t="shared" si="14"/>
        <v>9</v>
      </c>
      <c r="G132" s="51">
        <v>9</v>
      </c>
      <c r="H132" s="51"/>
      <c r="I132" s="51">
        <v>1</v>
      </c>
      <c r="J132" s="50">
        <v>1</v>
      </c>
      <c r="K132" s="50"/>
      <c r="L132" s="89">
        <f t="shared" si="25"/>
        <v>11</v>
      </c>
      <c r="M132" s="32">
        <v>12</v>
      </c>
      <c r="N132" s="35"/>
      <c r="O132" s="40"/>
      <c r="P132" s="103">
        <f t="shared" si="15"/>
        <v>0</v>
      </c>
      <c r="Q132" s="37"/>
      <c r="R132" s="37"/>
      <c r="S132" s="37"/>
      <c r="T132" s="37"/>
      <c r="U132" s="37"/>
      <c r="V132" s="38"/>
      <c r="W132" s="104">
        <f t="shared" si="16"/>
        <v>0</v>
      </c>
      <c r="X132" s="53"/>
      <c r="Y132" s="10">
        <f t="shared" si="17"/>
        <v>11</v>
      </c>
      <c r="Z132" s="107"/>
      <c r="AA132" s="105">
        <v>2</v>
      </c>
      <c r="AB132" s="105"/>
      <c r="AC132" s="105"/>
      <c r="AD132" s="105">
        <v>1</v>
      </c>
      <c r="AE132" s="106"/>
      <c r="AF132" s="106">
        <v>1</v>
      </c>
      <c r="AG132" s="9">
        <f t="shared" si="18"/>
        <v>4</v>
      </c>
      <c r="AH132" s="131">
        <v>1</v>
      </c>
      <c r="AI132" s="131">
        <v>1</v>
      </c>
      <c r="AJ132" s="131"/>
      <c r="AK132" s="131"/>
      <c r="AL132" s="131"/>
      <c r="AM132" s="131">
        <f t="shared" si="26"/>
        <v>2</v>
      </c>
      <c r="AN132" s="130">
        <v>1</v>
      </c>
      <c r="AO132" s="130">
        <v>1</v>
      </c>
      <c r="AP132" s="10">
        <f t="shared" si="19"/>
        <v>19</v>
      </c>
    </row>
    <row r="133" spans="1:51" ht="23.1" customHeight="1" x14ac:dyDescent="0.25">
      <c r="A133" s="4">
        <v>128</v>
      </c>
      <c r="B133" s="5" t="s">
        <v>67</v>
      </c>
      <c r="C133" s="6" t="s">
        <v>180</v>
      </c>
      <c r="D133" s="7">
        <f t="shared" si="27"/>
        <v>6</v>
      </c>
      <c r="E133" s="8">
        <v>6</v>
      </c>
      <c r="F133" s="5">
        <f t="shared" si="14"/>
        <v>9</v>
      </c>
      <c r="G133" s="51">
        <v>9</v>
      </c>
      <c r="H133" s="51"/>
      <c r="I133" s="51">
        <v>1</v>
      </c>
      <c r="J133" s="50">
        <v>1</v>
      </c>
      <c r="K133" s="50"/>
      <c r="L133" s="89">
        <f t="shared" si="25"/>
        <v>11</v>
      </c>
      <c r="M133" s="32">
        <v>12</v>
      </c>
      <c r="N133" s="35"/>
      <c r="O133" s="40"/>
      <c r="P133" s="103">
        <f t="shared" si="15"/>
        <v>0</v>
      </c>
      <c r="Q133" s="37"/>
      <c r="R133" s="37"/>
      <c r="S133" s="37"/>
      <c r="T133" s="37"/>
      <c r="U133" s="37"/>
      <c r="V133" s="38"/>
      <c r="W133" s="104">
        <f t="shared" si="16"/>
        <v>0</v>
      </c>
      <c r="X133" s="53"/>
      <c r="Y133" s="10">
        <f t="shared" ref="Y133:Y141" si="28">L133+O133+W133+X133</f>
        <v>11</v>
      </c>
      <c r="Z133" s="107"/>
      <c r="AA133" s="105">
        <v>2</v>
      </c>
      <c r="AB133" s="105"/>
      <c r="AC133" s="105"/>
      <c r="AD133" s="105">
        <v>1</v>
      </c>
      <c r="AE133" s="106"/>
      <c r="AF133" s="106">
        <v>1</v>
      </c>
      <c r="AG133" s="9">
        <f t="shared" si="18"/>
        <v>4</v>
      </c>
      <c r="AH133" s="131">
        <v>1</v>
      </c>
      <c r="AI133" s="131">
        <v>1</v>
      </c>
      <c r="AJ133" s="131"/>
      <c r="AK133" s="131"/>
      <c r="AL133" s="131"/>
      <c r="AM133" s="131">
        <f t="shared" si="26"/>
        <v>2</v>
      </c>
      <c r="AN133" s="130">
        <v>1</v>
      </c>
      <c r="AO133" s="130"/>
      <c r="AP133" s="10">
        <f t="shared" si="19"/>
        <v>18</v>
      </c>
    </row>
    <row r="134" spans="1:51" ht="23.1" customHeight="1" x14ac:dyDescent="0.25">
      <c r="A134" s="4">
        <v>129</v>
      </c>
      <c r="B134" s="5" t="s">
        <v>67</v>
      </c>
      <c r="C134" s="6" t="s">
        <v>181</v>
      </c>
      <c r="D134" s="7">
        <f t="shared" si="27"/>
        <v>6</v>
      </c>
      <c r="E134" s="8">
        <v>6</v>
      </c>
      <c r="F134" s="5">
        <f t="shared" ref="F134:F141" si="29">ROUNDDOWN(E134*1.65,0)</f>
        <v>9</v>
      </c>
      <c r="G134" s="51">
        <v>9</v>
      </c>
      <c r="H134" s="51"/>
      <c r="I134" s="51">
        <v>1</v>
      </c>
      <c r="J134" s="50">
        <v>1</v>
      </c>
      <c r="K134" s="50"/>
      <c r="L134" s="89">
        <f t="shared" si="25"/>
        <v>11</v>
      </c>
      <c r="M134" s="32">
        <v>12</v>
      </c>
      <c r="N134" s="35"/>
      <c r="O134" s="40"/>
      <c r="P134" s="103">
        <f t="shared" ref="P134:P141" si="30">Q134+R134+S134+T134+U134</f>
        <v>0</v>
      </c>
      <c r="Q134" s="37"/>
      <c r="R134" s="37"/>
      <c r="S134" s="37"/>
      <c r="T134" s="37"/>
      <c r="U134" s="37"/>
      <c r="V134" s="38"/>
      <c r="W134" s="104">
        <f t="shared" ref="W134:W141" si="31">P134*2</f>
        <v>0</v>
      </c>
      <c r="X134" s="53"/>
      <c r="Y134" s="10">
        <f t="shared" si="28"/>
        <v>11</v>
      </c>
      <c r="Z134" s="107">
        <v>2</v>
      </c>
      <c r="AA134" s="105"/>
      <c r="AB134" s="105"/>
      <c r="AC134" s="105"/>
      <c r="AD134" s="105">
        <v>1</v>
      </c>
      <c r="AE134" s="106"/>
      <c r="AF134" s="106">
        <v>1</v>
      </c>
      <c r="AG134" s="9">
        <f t="shared" si="18"/>
        <v>4</v>
      </c>
      <c r="AH134" s="131">
        <v>0</v>
      </c>
      <c r="AI134" s="131">
        <v>1</v>
      </c>
      <c r="AJ134" s="131"/>
      <c r="AK134" s="131"/>
      <c r="AL134" s="131"/>
      <c r="AM134" s="131">
        <f t="shared" si="26"/>
        <v>1</v>
      </c>
      <c r="AN134" s="130">
        <v>1</v>
      </c>
      <c r="AO134" s="130">
        <v>0</v>
      </c>
      <c r="AP134" s="10">
        <f t="shared" si="19"/>
        <v>17</v>
      </c>
    </row>
    <row r="135" spans="1:51" ht="23.1" customHeight="1" x14ac:dyDescent="0.25">
      <c r="A135" s="4">
        <v>130</v>
      </c>
      <c r="B135" s="5" t="s">
        <v>67</v>
      </c>
      <c r="C135" s="6" t="s">
        <v>182</v>
      </c>
      <c r="D135" s="7">
        <f t="shared" si="27"/>
        <v>6</v>
      </c>
      <c r="E135" s="8">
        <v>6</v>
      </c>
      <c r="F135" s="5">
        <f t="shared" si="29"/>
        <v>9</v>
      </c>
      <c r="G135" s="51">
        <v>9</v>
      </c>
      <c r="H135" s="51"/>
      <c r="I135" s="51">
        <v>1</v>
      </c>
      <c r="J135" s="50">
        <v>1</v>
      </c>
      <c r="K135" s="50"/>
      <c r="L135" s="89">
        <f t="shared" si="25"/>
        <v>11</v>
      </c>
      <c r="M135" s="32">
        <v>12</v>
      </c>
      <c r="N135" s="35"/>
      <c r="O135" s="40"/>
      <c r="P135" s="103">
        <f t="shared" si="30"/>
        <v>0</v>
      </c>
      <c r="Q135" s="37"/>
      <c r="R135" s="37"/>
      <c r="S135" s="37"/>
      <c r="T135" s="37"/>
      <c r="U135" s="37"/>
      <c r="V135" s="38"/>
      <c r="W135" s="104">
        <f t="shared" si="31"/>
        <v>0</v>
      </c>
      <c r="X135" s="53"/>
      <c r="Y135" s="10">
        <f t="shared" si="28"/>
        <v>11</v>
      </c>
      <c r="Z135" s="107">
        <v>1</v>
      </c>
      <c r="AA135" s="105">
        <v>2</v>
      </c>
      <c r="AB135" s="105"/>
      <c r="AC135" s="105"/>
      <c r="AD135" s="105">
        <v>1</v>
      </c>
      <c r="AE135" s="106">
        <v>1</v>
      </c>
      <c r="AF135" s="106"/>
      <c r="AG135" s="9">
        <f t="shared" si="18"/>
        <v>5</v>
      </c>
      <c r="AH135" s="131">
        <v>0</v>
      </c>
      <c r="AI135" s="131">
        <v>1</v>
      </c>
      <c r="AJ135" s="131"/>
      <c r="AK135" s="131"/>
      <c r="AL135" s="131"/>
      <c r="AM135" s="131">
        <f t="shared" si="26"/>
        <v>1</v>
      </c>
      <c r="AN135" s="130">
        <v>1</v>
      </c>
      <c r="AO135" s="138">
        <v>0</v>
      </c>
      <c r="AP135" s="10">
        <f t="shared" si="19"/>
        <v>18</v>
      </c>
    </row>
    <row r="136" spans="1:51" ht="23.1" customHeight="1" x14ac:dyDescent="0.25">
      <c r="A136" s="4">
        <v>131</v>
      </c>
      <c r="B136" s="5" t="s">
        <v>67</v>
      </c>
      <c r="C136" s="6" t="s">
        <v>183</v>
      </c>
      <c r="D136" s="7">
        <f t="shared" si="27"/>
        <v>6</v>
      </c>
      <c r="E136" s="8">
        <v>6</v>
      </c>
      <c r="F136" s="5">
        <f t="shared" si="29"/>
        <v>9</v>
      </c>
      <c r="G136" s="51">
        <v>9</v>
      </c>
      <c r="H136" s="51"/>
      <c r="I136" s="51">
        <v>1</v>
      </c>
      <c r="J136" s="50">
        <v>1</v>
      </c>
      <c r="K136" s="50"/>
      <c r="L136" s="89">
        <f t="shared" si="25"/>
        <v>11</v>
      </c>
      <c r="M136" s="32">
        <v>12</v>
      </c>
      <c r="N136" s="35"/>
      <c r="O136" s="40"/>
      <c r="P136" s="103">
        <f t="shared" si="30"/>
        <v>0</v>
      </c>
      <c r="Q136" s="37"/>
      <c r="R136" s="37"/>
      <c r="S136" s="37"/>
      <c r="T136" s="37"/>
      <c r="U136" s="37"/>
      <c r="V136" s="38"/>
      <c r="W136" s="104">
        <f t="shared" si="31"/>
        <v>0</v>
      </c>
      <c r="X136" s="53"/>
      <c r="Y136" s="10">
        <f t="shared" si="28"/>
        <v>11</v>
      </c>
      <c r="Z136" s="107"/>
      <c r="AA136" s="105">
        <v>2</v>
      </c>
      <c r="AB136" s="105"/>
      <c r="AC136" s="105"/>
      <c r="AD136" s="105">
        <v>1</v>
      </c>
      <c r="AE136" s="106"/>
      <c r="AF136" s="106">
        <v>1</v>
      </c>
      <c r="AG136" s="9">
        <f t="shared" si="18"/>
        <v>4</v>
      </c>
      <c r="AH136" s="131">
        <v>0</v>
      </c>
      <c r="AI136" s="131">
        <v>1</v>
      </c>
      <c r="AJ136" s="131"/>
      <c r="AK136" s="131"/>
      <c r="AL136" s="131"/>
      <c r="AM136" s="131">
        <f t="shared" si="26"/>
        <v>1</v>
      </c>
      <c r="AN136" s="130">
        <v>1</v>
      </c>
      <c r="AO136" s="130"/>
      <c r="AP136" s="10">
        <f t="shared" si="19"/>
        <v>17</v>
      </c>
    </row>
    <row r="137" spans="1:51" ht="23.1" customHeight="1" x14ac:dyDescent="0.25">
      <c r="A137" s="4">
        <v>132</v>
      </c>
      <c r="B137" s="5" t="s">
        <v>67</v>
      </c>
      <c r="C137" s="6" t="s">
        <v>184</v>
      </c>
      <c r="D137" s="7">
        <f t="shared" si="27"/>
        <v>6</v>
      </c>
      <c r="E137" s="8">
        <v>6</v>
      </c>
      <c r="F137" s="5">
        <f t="shared" si="29"/>
        <v>9</v>
      </c>
      <c r="G137" s="51">
        <v>9</v>
      </c>
      <c r="H137" s="51"/>
      <c r="I137" s="51">
        <v>1</v>
      </c>
      <c r="J137" s="50">
        <v>1</v>
      </c>
      <c r="K137" s="50"/>
      <c r="L137" s="89">
        <f t="shared" si="25"/>
        <v>11</v>
      </c>
      <c r="M137" s="32">
        <v>12</v>
      </c>
      <c r="N137" s="35"/>
      <c r="O137" s="40"/>
      <c r="P137" s="103">
        <f t="shared" si="30"/>
        <v>0</v>
      </c>
      <c r="Q137" s="37"/>
      <c r="R137" s="37"/>
      <c r="S137" s="37"/>
      <c r="T137" s="37"/>
      <c r="U137" s="37"/>
      <c r="V137" s="38"/>
      <c r="W137" s="104">
        <f t="shared" si="31"/>
        <v>0</v>
      </c>
      <c r="X137" s="53"/>
      <c r="Y137" s="10">
        <f t="shared" si="28"/>
        <v>11</v>
      </c>
      <c r="Z137" s="107"/>
      <c r="AA137" s="105">
        <v>2</v>
      </c>
      <c r="AB137" s="105"/>
      <c r="AC137" s="105"/>
      <c r="AD137" s="105">
        <v>1</v>
      </c>
      <c r="AE137" s="106"/>
      <c r="AF137" s="106">
        <v>1</v>
      </c>
      <c r="AG137" s="9">
        <f t="shared" si="18"/>
        <v>4</v>
      </c>
      <c r="AH137" s="131">
        <v>1</v>
      </c>
      <c r="AI137" s="131">
        <v>1</v>
      </c>
      <c r="AJ137" s="131"/>
      <c r="AK137" s="131"/>
      <c r="AL137" s="131"/>
      <c r="AM137" s="131">
        <f t="shared" si="26"/>
        <v>2</v>
      </c>
      <c r="AN137" s="130">
        <v>1</v>
      </c>
      <c r="AO137" s="130">
        <v>0</v>
      </c>
      <c r="AP137" s="10">
        <f>SUM(Y137+AG137+AM137+AN137+AO137)</f>
        <v>18</v>
      </c>
    </row>
    <row r="138" spans="1:51" ht="23.1" customHeight="1" x14ac:dyDescent="0.25">
      <c r="A138" s="4">
        <v>133</v>
      </c>
      <c r="B138" s="5" t="s">
        <v>67</v>
      </c>
      <c r="C138" s="6" t="s">
        <v>185</v>
      </c>
      <c r="D138" s="7">
        <f t="shared" si="27"/>
        <v>6</v>
      </c>
      <c r="E138" s="8">
        <v>6</v>
      </c>
      <c r="F138" s="5">
        <f t="shared" si="29"/>
        <v>9</v>
      </c>
      <c r="G138" s="51">
        <v>9</v>
      </c>
      <c r="H138" s="51"/>
      <c r="I138" s="51">
        <v>1</v>
      </c>
      <c r="J138" s="50">
        <v>1</v>
      </c>
      <c r="K138" s="50"/>
      <c r="L138" s="89">
        <f t="shared" si="25"/>
        <v>11</v>
      </c>
      <c r="M138" s="32">
        <v>12</v>
      </c>
      <c r="N138" s="35"/>
      <c r="O138" s="40"/>
      <c r="P138" s="103">
        <f t="shared" si="30"/>
        <v>0</v>
      </c>
      <c r="Q138" s="37"/>
      <c r="R138" s="37"/>
      <c r="S138" s="37"/>
      <c r="T138" s="37"/>
      <c r="U138" s="37"/>
      <c r="V138" s="38"/>
      <c r="W138" s="104">
        <f t="shared" si="31"/>
        <v>0</v>
      </c>
      <c r="X138" s="53"/>
      <c r="Y138" s="10">
        <f t="shared" si="28"/>
        <v>11</v>
      </c>
      <c r="Z138" s="107"/>
      <c r="AA138" s="105">
        <v>2</v>
      </c>
      <c r="AB138" s="105"/>
      <c r="AC138" s="105"/>
      <c r="AD138" s="105">
        <v>1</v>
      </c>
      <c r="AE138" s="106"/>
      <c r="AF138" s="106">
        <v>1</v>
      </c>
      <c r="AG138" s="9">
        <f>Z138+AA138+AB138+AC138+AD138+AE138+AF138</f>
        <v>4</v>
      </c>
      <c r="AH138" s="131">
        <v>0</v>
      </c>
      <c r="AI138" s="131">
        <v>1</v>
      </c>
      <c r="AJ138" s="131"/>
      <c r="AK138" s="131"/>
      <c r="AL138" s="131"/>
      <c r="AM138" s="131">
        <f t="shared" si="26"/>
        <v>1</v>
      </c>
      <c r="AN138" s="130">
        <v>1</v>
      </c>
      <c r="AO138" s="130">
        <v>1</v>
      </c>
      <c r="AP138" s="10">
        <f>SUM(Y138+AG138+AM138+AN138+AO138)</f>
        <v>18</v>
      </c>
    </row>
    <row r="139" spans="1:51" ht="23.1" customHeight="1" x14ac:dyDescent="0.25">
      <c r="A139" s="4">
        <v>134</v>
      </c>
      <c r="B139" s="5" t="s">
        <v>67</v>
      </c>
      <c r="C139" s="6" t="s">
        <v>186</v>
      </c>
      <c r="D139" s="7">
        <f t="shared" si="27"/>
        <v>6</v>
      </c>
      <c r="E139" s="8">
        <v>6</v>
      </c>
      <c r="F139" s="5">
        <f t="shared" si="29"/>
        <v>9</v>
      </c>
      <c r="G139" s="51">
        <v>9</v>
      </c>
      <c r="H139" s="51"/>
      <c r="I139" s="51">
        <v>1</v>
      </c>
      <c r="J139" s="50">
        <v>1</v>
      </c>
      <c r="K139" s="50"/>
      <c r="L139" s="89">
        <f t="shared" si="25"/>
        <v>11</v>
      </c>
      <c r="M139" s="32">
        <v>12</v>
      </c>
      <c r="N139" s="35"/>
      <c r="O139" s="40"/>
      <c r="P139" s="103">
        <f t="shared" si="30"/>
        <v>0</v>
      </c>
      <c r="Q139" s="37"/>
      <c r="R139" s="37"/>
      <c r="S139" s="37"/>
      <c r="T139" s="37"/>
      <c r="U139" s="37"/>
      <c r="V139" s="38"/>
      <c r="W139" s="104">
        <f t="shared" si="31"/>
        <v>0</v>
      </c>
      <c r="X139" s="53"/>
      <c r="Y139" s="10">
        <f t="shared" si="28"/>
        <v>11</v>
      </c>
      <c r="Z139" s="107"/>
      <c r="AA139" s="105">
        <v>2</v>
      </c>
      <c r="AB139" s="105"/>
      <c r="AC139" s="105"/>
      <c r="AD139" s="105">
        <v>1</v>
      </c>
      <c r="AE139" s="106"/>
      <c r="AF139" s="106">
        <v>1</v>
      </c>
      <c r="AG139" s="9">
        <f>Z139+AA139+AB139+AC139+AD139+AE139+AF139</f>
        <v>4</v>
      </c>
      <c r="AH139" s="131">
        <v>1</v>
      </c>
      <c r="AI139" s="131">
        <v>1</v>
      </c>
      <c r="AJ139" s="131"/>
      <c r="AK139" s="131"/>
      <c r="AL139" s="131"/>
      <c r="AM139" s="131">
        <f t="shared" si="26"/>
        <v>2</v>
      </c>
      <c r="AN139" s="130">
        <v>1</v>
      </c>
      <c r="AO139" s="130">
        <v>1</v>
      </c>
      <c r="AP139" s="10">
        <f>SUM(Y139+AG139+AM139+AN139+AO139)</f>
        <v>19</v>
      </c>
    </row>
    <row r="140" spans="1:51" ht="23.1" customHeight="1" x14ac:dyDescent="0.25">
      <c r="A140" s="4">
        <v>135</v>
      </c>
      <c r="B140" s="5" t="s">
        <v>67</v>
      </c>
      <c r="C140" s="6" t="s">
        <v>187</v>
      </c>
      <c r="D140" s="7">
        <f t="shared" si="27"/>
        <v>6</v>
      </c>
      <c r="E140" s="8">
        <v>6</v>
      </c>
      <c r="F140" s="5">
        <f t="shared" si="29"/>
        <v>9</v>
      </c>
      <c r="G140" s="51">
        <v>9</v>
      </c>
      <c r="H140" s="51"/>
      <c r="I140" s="51">
        <v>1</v>
      </c>
      <c r="J140" s="50">
        <v>1</v>
      </c>
      <c r="K140" s="50"/>
      <c r="L140" s="89">
        <f t="shared" si="25"/>
        <v>11</v>
      </c>
      <c r="M140" s="32">
        <v>12</v>
      </c>
      <c r="N140" s="35"/>
      <c r="O140" s="40"/>
      <c r="P140" s="103">
        <f t="shared" si="30"/>
        <v>0</v>
      </c>
      <c r="Q140" s="37"/>
      <c r="R140" s="37"/>
      <c r="S140" s="37"/>
      <c r="T140" s="37"/>
      <c r="U140" s="37"/>
      <c r="V140" s="38"/>
      <c r="W140" s="104">
        <f t="shared" si="31"/>
        <v>0</v>
      </c>
      <c r="X140" s="53"/>
      <c r="Y140" s="10">
        <f t="shared" si="28"/>
        <v>11</v>
      </c>
      <c r="Z140" s="107">
        <v>2</v>
      </c>
      <c r="AA140" s="105"/>
      <c r="AB140" s="105"/>
      <c r="AC140" s="105"/>
      <c r="AD140" s="105">
        <v>1</v>
      </c>
      <c r="AE140" s="106"/>
      <c r="AF140" s="106">
        <v>1</v>
      </c>
      <c r="AG140" s="9">
        <f>Z140+AA140+AB140+AC140+AD140+AE140+AF140</f>
        <v>4</v>
      </c>
      <c r="AH140" s="131">
        <v>1</v>
      </c>
      <c r="AI140" s="131">
        <v>1</v>
      </c>
      <c r="AJ140" s="131"/>
      <c r="AK140" s="131"/>
      <c r="AL140" s="131"/>
      <c r="AM140" s="131">
        <f t="shared" si="26"/>
        <v>2</v>
      </c>
      <c r="AN140" s="130">
        <v>1</v>
      </c>
      <c r="AO140" s="130">
        <v>0</v>
      </c>
      <c r="AP140" s="10">
        <f>SUM(Y140+AG140+AM140+AN140+AO140)</f>
        <v>18</v>
      </c>
    </row>
    <row r="141" spans="1:51" ht="23.1" customHeight="1" thickBot="1" x14ac:dyDescent="0.3">
      <c r="A141" s="137">
        <v>136</v>
      </c>
      <c r="B141" s="60" t="s">
        <v>67</v>
      </c>
      <c r="C141" s="61" t="s">
        <v>188</v>
      </c>
      <c r="D141" s="62">
        <f t="shared" si="27"/>
        <v>6</v>
      </c>
      <c r="E141" s="63">
        <v>6</v>
      </c>
      <c r="F141" s="60">
        <f t="shared" si="29"/>
        <v>9</v>
      </c>
      <c r="G141" s="64">
        <v>9</v>
      </c>
      <c r="H141" s="64"/>
      <c r="I141" s="64">
        <v>1</v>
      </c>
      <c r="J141" s="87">
        <v>1</v>
      </c>
      <c r="K141" s="87"/>
      <c r="L141" s="140">
        <f t="shared" si="25"/>
        <v>11</v>
      </c>
      <c r="M141" s="65">
        <v>12</v>
      </c>
      <c r="N141" s="66"/>
      <c r="O141" s="67"/>
      <c r="P141" s="118">
        <f t="shared" si="30"/>
        <v>0</v>
      </c>
      <c r="Q141" s="119"/>
      <c r="R141" s="119"/>
      <c r="S141" s="119"/>
      <c r="T141" s="119"/>
      <c r="U141" s="119"/>
      <c r="V141" s="120"/>
      <c r="W141" s="121">
        <f t="shared" si="31"/>
        <v>0</v>
      </c>
      <c r="X141" s="122"/>
      <c r="Y141" s="141">
        <f t="shared" si="28"/>
        <v>11</v>
      </c>
      <c r="Z141" s="123"/>
      <c r="AA141" s="124">
        <v>2</v>
      </c>
      <c r="AB141" s="124"/>
      <c r="AC141" s="124"/>
      <c r="AD141" s="124">
        <v>1</v>
      </c>
      <c r="AE141" s="125"/>
      <c r="AF141" s="125">
        <v>1</v>
      </c>
      <c r="AG141" s="68">
        <f>Z141+AA141+AB141+AC141+AD141+AE141+AF141</f>
        <v>4</v>
      </c>
      <c r="AH141" s="142">
        <v>1</v>
      </c>
      <c r="AI141" s="142">
        <v>1</v>
      </c>
      <c r="AJ141" s="142"/>
      <c r="AK141" s="142"/>
      <c r="AL141" s="142"/>
      <c r="AM141" s="142">
        <f t="shared" si="26"/>
        <v>2</v>
      </c>
      <c r="AN141" s="143">
        <v>1</v>
      </c>
      <c r="AO141" s="143">
        <v>0</v>
      </c>
      <c r="AP141" s="141">
        <f>SUM(Y141+AG141+AM141+AN141+AO141)</f>
        <v>18</v>
      </c>
    </row>
    <row r="142" spans="1:51" ht="24.75" customHeight="1" thickBot="1" x14ac:dyDescent="0.3">
      <c r="A142" s="152" t="s">
        <v>23</v>
      </c>
      <c r="B142" s="153"/>
      <c r="C142" s="154"/>
      <c r="D142" s="69">
        <f t="shared" ref="D142:Z142" si="32">SUM(D4:D141)</f>
        <v>1329</v>
      </c>
      <c r="E142" s="80">
        <f t="shared" si="32"/>
        <v>1244</v>
      </c>
      <c r="F142" s="70">
        <f>SUM(F4:F141)</f>
        <v>1954</v>
      </c>
      <c r="G142" s="80">
        <f>SUM(G4:G141)</f>
        <v>1963</v>
      </c>
      <c r="H142" s="88">
        <f>SUM(H4:H141)</f>
        <v>9</v>
      </c>
      <c r="I142" s="70">
        <f t="shared" ref="I142:L142" si="33">SUM(I4:I141)</f>
        <v>105</v>
      </c>
      <c r="J142" s="88">
        <f t="shared" si="33"/>
        <v>79</v>
      </c>
      <c r="K142" s="88">
        <f t="shared" si="33"/>
        <v>3</v>
      </c>
      <c r="L142" s="70">
        <f t="shared" si="33"/>
        <v>2159</v>
      </c>
      <c r="M142" s="69">
        <f t="shared" si="32"/>
        <v>2378</v>
      </c>
      <c r="N142" s="69">
        <f t="shared" si="32"/>
        <v>2</v>
      </c>
      <c r="O142" s="69">
        <f t="shared" si="32"/>
        <v>4</v>
      </c>
      <c r="P142" s="72">
        <f t="shared" si="32"/>
        <v>83</v>
      </c>
      <c r="Q142" s="73">
        <f t="shared" si="32"/>
        <v>17</v>
      </c>
      <c r="R142" s="73">
        <f t="shared" si="32"/>
        <v>19</v>
      </c>
      <c r="S142" s="73">
        <f t="shared" si="32"/>
        <v>35</v>
      </c>
      <c r="T142" s="73">
        <f t="shared" si="32"/>
        <v>4</v>
      </c>
      <c r="U142" s="73">
        <f t="shared" si="32"/>
        <v>8</v>
      </c>
      <c r="V142" s="73">
        <f t="shared" si="32"/>
        <v>0</v>
      </c>
      <c r="W142" s="73">
        <f t="shared" si="32"/>
        <v>166</v>
      </c>
      <c r="X142" s="73">
        <f t="shared" si="32"/>
        <v>40</v>
      </c>
      <c r="Y142" s="74">
        <f>SUM(Y4:Y141)</f>
        <v>2369</v>
      </c>
      <c r="Z142" s="75">
        <f t="shared" si="32"/>
        <v>237</v>
      </c>
      <c r="AA142" s="71">
        <f t="shared" ref="AA142:AF142" si="34">SUM(AA4:AA141)</f>
        <v>71</v>
      </c>
      <c r="AB142" s="71">
        <f t="shared" si="34"/>
        <v>30</v>
      </c>
      <c r="AC142" s="71">
        <f t="shared" si="34"/>
        <v>34</v>
      </c>
      <c r="AD142" s="71">
        <f t="shared" si="34"/>
        <v>96</v>
      </c>
      <c r="AE142" s="76">
        <f t="shared" si="34"/>
        <v>58</v>
      </c>
      <c r="AF142" s="76">
        <f t="shared" si="34"/>
        <v>43</v>
      </c>
      <c r="AG142" s="77">
        <f>Z142+AA142+AB142+AC142+AD142+AE142+AF142</f>
        <v>569</v>
      </c>
      <c r="AH142" s="70">
        <f t="shared" ref="AH142:AP142" si="35">SUM(AH4:AH141)</f>
        <v>69</v>
      </c>
      <c r="AI142" s="136">
        <f t="shared" si="35"/>
        <v>139</v>
      </c>
      <c r="AJ142" s="69">
        <f t="shared" si="35"/>
        <v>4</v>
      </c>
      <c r="AK142" s="69">
        <f t="shared" si="35"/>
        <v>28</v>
      </c>
      <c r="AL142" s="69">
        <f t="shared" si="35"/>
        <v>21</v>
      </c>
      <c r="AM142" s="74">
        <f t="shared" si="35"/>
        <v>261</v>
      </c>
      <c r="AN142" s="78">
        <f t="shared" si="35"/>
        <v>135</v>
      </c>
      <c r="AO142" s="144">
        <f t="shared" si="35"/>
        <v>59</v>
      </c>
      <c r="AP142" s="77">
        <f t="shared" si="35"/>
        <v>3393</v>
      </c>
      <c r="AQ142" s="19"/>
      <c r="AT142" s="1" t="s">
        <v>189</v>
      </c>
    </row>
    <row r="143" spans="1:51" ht="41.25" customHeight="1" x14ac:dyDescent="0.25">
      <c r="B143" s="21"/>
      <c r="D143" s="155"/>
      <c r="E143" s="155"/>
      <c r="F143" s="159" t="s">
        <v>203</v>
      </c>
      <c r="G143" s="159"/>
      <c r="H143" s="83"/>
      <c r="I143" s="22" t="s">
        <v>190</v>
      </c>
      <c r="J143" s="23">
        <f>J144-H142-J142-K142</f>
        <v>0</v>
      </c>
      <c r="K143" s="23"/>
      <c r="L143" s="82"/>
      <c r="M143" s="30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4"/>
      <c r="AA143" s="21"/>
      <c r="AB143" s="21"/>
      <c r="AC143" s="21"/>
      <c r="AD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S143" s="156" t="s">
        <v>191</v>
      </c>
      <c r="AT143" s="156"/>
      <c r="AU143" s="156"/>
      <c r="AV143" s="156"/>
      <c r="AW143" s="156"/>
      <c r="AX143" s="156"/>
    </row>
    <row r="144" spans="1:51" ht="16.5" customHeight="1" x14ac:dyDescent="0.25">
      <c r="B144" s="21"/>
      <c r="C144" s="146" t="s">
        <v>192</v>
      </c>
      <c r="D144" s="146"/>
      <c r="E144" s="21">
        <f>ROUNDDOWN(E142*1.65,0)</f>
        <v>2052</v>
      </c>
      <c r="F144" s="21"/>
      <c r="G144" s="21"/>
      <c r="H144" s="21"/>
      <c r="I144" s="21" t="s">
        <v>193</v>
      </c>
      <c r="J144" s="26">
        <v>91</v>
      </c>
      <c r="K144" s="26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4"/>
      <c r="AA144" s="21"/>
      <c r="AB144" s="21"/>
      <c r="AC144" s="21"/>
      <c r="AD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S144" s="25"/>
      <c r="AT144" s="21"/>
      <c r="AU144" s="21"/>
      <c r="AV144" s="27"/>
      <c r="AW144" s="28"/>
      <c r="AX144" s="21"/>
      <c r="AY144" s="21" t="s">
        <v>194</v>
      </c>
    </row>
    <row r="145" spans="2:42" ht="16.5" customHeight="1" x14ac:dyDescent="0.25">
      <c r="B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</row>
    <row r="146" spans="2:42" ht="16.5" customHeight="1" x14ac:dyDescent="0.25">
      <c r="B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</row>
    <row r="147" spans="2:42" ht="16.5" customHeight="1" x14ac:dyDescent="0.25">
      <c r="B147" s="21"/>
      <c r="D147" s="25" t="s">
        <v>200</v>
      </c>
      <c r="E147" s="21" t="s">
        <v>201</v>
      </c>
      <c r="F147" s="21"/>
      <c r="G147" s="21"/>
      <c r="H147" s="21"/>
      <c r="I147" s="21" t="s">
        <v>202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</row>
    <row r="148" spans="2:42" ht="16.5" customHeight="1" x14ac:dyDescent="0.25">
      <c r="B148" s="21"/>
      <c r="E148" s="21"/>
      <c r="F148" s="21"/>
      <c r="G148" s="21"/>
      <c r="H148" s="21"/>
      <c r="I148" s="21" t="s">
        <v>204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</row>
    <row r="149" spans="2:42" ht="16.5" customHeight="1" x14ac:dyDescent="0.25">
      <c r="B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</row>
    <row r="150" spans="2:42" ht="16.5" customHeight="1" x14ac:dyDescent="0.25">
      <c r="B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</row>
    <row r="151" spans="2:42" ht="16.5" customHeight="1" x14ac:dyDescent="0.25">
      <c r="B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</row>
    <row r="152" spans="2:42" ht="16.5" customHeight="1" x14ac:dyDescent="0.25">
      <c r="B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</row>
    <row r="153" spans="2:42" ht="16.5" customHeight="1" x14ac:dyDescent="0.25">
      <c r="B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</row>
    <row r="154" spans="2:42" ht="16.5" customHeight="1" x14ac:dyDescent="0.25">
      <c r="B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</row>
    <row r="155" spans="2:42" ht="16.5" customHeight="1" x14ac:dyDescent="0.25">
      <c r="B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</row>
    <row r="156" spans="2:42" ht="16.5" customHeight="1" x14ac:dyDescent="0.25">
      <c r="B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</row>
    <row r="157" spans="2:42" ht="16.5" customHeight="1" x14ac:dyDescent="0.25">
      <c r="B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</row>
    <row r="158" spans="2:42" ht="16.5" customHeight="1" x14ac:dyDescent="0.25">
      <c r="B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</row>
    <row r="159" spans="2:42" ht="16.5" customHeight="1" x14ac:dyDescent="0.25">
      <c r="B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</row>
    <row r="160" spans="2:42" ht="16.5" customHeight="1" x14ac:dyDescent="0.25">
      <c r="B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</row>
    <row r="161" spans="2:42" ht="16.5" customHeight="1" x14ac:dyDescent="0.25">
      <c r="B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</row>
    <row r="162" spans="2:42" ht="16.5" customHeight="1" x14ac:dyDescent="0.25">
      <c r="B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</row>
    <row r="163" spans="2:42" ht="16.5" customHeight="1" x14ac:dyDescent="0.25">
      <c r="B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</row>
    <row r="164" spans="2:42" ht="16.5" customHeight="1" x14ac:dyDescent="0.25">
      <c r="B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</row>
    <row r="165" spans="2:42" ht="16.5" customHeight="1" x14ac:dyDescent="0.25">
      <c r="B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</row>
    <row r="166" spans="2:42" ht="16.5" customHeight="1" x14ac:dyDescent="0.25">
      <c r="B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</row>
    <row r="167" spans="2:42" ht="16.5" customHeight="1" x14ac:dyDescent="0.25">
      <c r="B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</row>
    <row r="168" spans="2:42" ht="16.5" customHeight="1" x14ac:dyDescent="0.25">
      <c r="B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</row>
    <row r="169" spans="2:42" ht="16.5" customHeight="1" x14ac:dyDescent="0.25">
      <c r="B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</row>
    <row r="170" spans="2:42" ht="16.5" customHeight="1" x14ac:dyDescent="0.25">
      <c r="B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</row>
    <row r="171" spans="2:42" ht="16.5" customHeight="1" x14ac:dyDescent="0.25">
      <c r="B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</row>
    <row r="172" spans="2:42" ht="16.5" customHeight="1" x14ac:dyDescent="0.25">
      <c r="B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</row>
    <row r="173" spans="2:42" ht="16.5" customHeight="1" x14ac:dyDescent="0.25">
      <c r="B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</row>
    <row r="174" spans="2:42" ht="16.5" customHeight="1" x14ac:dyDescent="0.25">
      <c r="B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</row>
    <row r="175" spans="2:42" ht="16.5" customHeight="1" x14ac:dyDescent="0.25">
      <c r="B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</row>
    <row r="176" spans="2:42" ht="16.5" customHeight="1" x14ac:dyDescent="0.25">
      <c r="B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</row>
    <row r="177" spans="2:42" ht="16.5" customHeight="1" x14ac:dyDescent="0.25">
      <c r="B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</row>
    <row r="178" spans="2:42" ht="16.5" customHeight="1" x14ac:dyDescent="0.25">
      <c r="B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</row>
    <row r="179" spans="2:42" ht="16.5" customHeight="1" x14ac:dyDescent="0.25">
      <c r="B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</row>
    <row r="180" spans="2:42" ht="16.5" customHeight="1" x14ac:dyDescent="0.25">
      <c r="B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</row>
    <row r="181" spans="2:42" ht="16.5" customHeight="1" x14ac:dyDescent="0.25">
      <c r="B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</row>
    <row r="182" spans="2:42" ht="16.5" customHeight="1" x14ac:dyDescent="0.25">
      <c r="B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</row>
    <row r="183" spans="2:42" ht="16.5" customHeight="1" x14ac:dyDescent="0.25">
      <c r="B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</row>
    <row r="184" spans="2:42" ht="16.5" customHeight="1" x14ac:dyDescent="0.25">
      <c r="B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</row>
    <row r="185" spans="2:42" ht="16.5" customHeight="1" x14ac:dyDescent="0.25">
      <c r="B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</row>
    <row r="186" spans="2:42" ht="16.5" customHeight="1" x14ac:dyDescent="0.25">
      <c r="B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</row>
    <row r="187" spans="2:42" ht="16.5" customHeight="1" x14ac:dyDescent="0.25">
      <c r="B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</row>
    <row r="188" spans="2:42" ht="16.5" customHeight="1" x14ac:dyDescent="0.25">
      <c r="B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</row>
    <row r="189" spans="2:42" ht="16.5" customHeight="1" x14ac:dyDescent="0.25">
      <c r="B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</row>
    <row r="190" spans="2:42" ht="16.5" customHeight="1" x14ac:dyDescent="0.25">
      <c r="B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</row>
    <row r="191" spans="2:42" ht="16.5" customHeight="1" x14ac:dyDescent="0.25">
      <c r="B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</row>
    <row r="192" spans="2:42" ht="16.5" customHeight="1" x14ac:dyDescent="0.25">
      <c r="B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</row>
    <row r="193" spans="2:42" ht="16.5" customHeight="1" x14ac:dyDescent="0.25">
      <c r="B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</row>
    <row r="194" spans="2:42" ht="16.5" customHeight="1" x14ac:dyDescent="0.25">
      <c r="B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</row>
    <row r="195" spans="2:42" ht="16.5" customHeight="1" x14ac:dyDescent="0.25">
      <c r="B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</row>
    <row r="196" spans="2:42" ht="16.5" customHeight="1" x14ac:dyDescent="0.25">
      <c r="B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</row>
    <row r="197" spans="2:42" ht="16.5" customHeight="1" x14ac:dyDescent="0.25">
      <c r="B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</row>
    <row r="198" spans="2:42" ht="16.5" customHeight="1" x14ac:dyDescent="0.25">
      <c r="B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</row>
    <row r="199" spans="2:42" ht="16.5" customHeight="1" x14ac:dyDescent="0.25">
      <c r="B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</row>
    <row r="200" spans="2:42" ht="16.5" customHeight="1" x14ac:dyDescent="0.25">
      <c r="B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</row>
    <row r="201" spans="2:42" ht="16.5" customHeight="1" x14ac:dyDescent="0.25">
      <c r="B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</row>
    <row r="202" spans="2:42" ht="16.5" customHeight="1" x14ac:dyDescent="0.25">
      <c r="B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</row>
    <row r="203" spans="2:42" ht="16.5" customHeight="1" x14ac:dyDescent="0.25">
      <c r="B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</row>
    <row r="204" spans="2:42" ht="16.5" customHeight="1" x14ac:dyDescent="0.25">
      <c r="B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</row>
    <row r="205" spans="2:42" ht="16.5" customHeight="1" x14ac:dyDescent="0.25">
      <c r="B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</row>
    <row r="206" spans="2:42" ht="16.5" customHeight="1" x14ac:dyDescent="0.25">
      <c r="B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</row>
    <row r="207" spans="2:42" ht="16.5" customHeight="1" x14ac:dyDescent="0.25">
      <c r="B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</row>
    <row r="208" spans="2:42" ht="16.5" customHeight="1" x14ac:dyDescent="0.25">
      <c r="B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</row>
    <row r="209" spans="2:42" ht="16.5" customHeight="1" x14ac:dyDescent="0.25">
      <c r="B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</row>
    <row r="210" spans="2:42" ht="16.5" customHeight="1" x14ac:dyDescent="0.25">
      <c r="B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</row>
    <row r="211" spans="2:42" ht="16.5" customHeight="1" x14ac:dyDescent="0.25">
      <c r="B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</row>
    <row r="212" spans="2:42" ht="16.5" customHeight="1" x14ac:dyDescent="0.25">
      <c r="B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</row>
    <row r="213" spans="2:42" ht="16.5" customHeight="1" x14ac:dyDescent="0.25">
      <c r="B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</row>
    <row r="214" spans="2:42" ht="16.5" customHeight="1" x14ac:dyDescent="0.25">
      <c r="B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</row>
    <row r="215" spans="2:42" ht="16.5" customHeight="1" x14ac:dyDescent="0.25">
      <c r="B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</row>
    <row r="216" spans="2:42" ht="16.5" customHeight="1" x14ac:dyDescent="0.25">
      <c r="B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</row>
    <row r="217" spans="2:42" ht="16.5" customHeight="1" x14ac:dyDescent="0.25">
      <c r="B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</row>
    <row r="218" spans="2:42" ht="16.5" customHeight="1" x14ac:dyDescent="0.25">
      <c r="B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</row>
    <row r="219" spans="2:42" ht="16.5" customHeight="1" x14ac:dyDescent="0.25">
      <c r="B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</row>
    <row r="220" spans="2:42" ht="16.5" customHeight="1" x14ac:dyDescent="0.25">
      <c r="B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</row>
    <row r="221" spans="2:42" ht="16.5" customHeight="1" x14ac:dyDescent="0.25">
      <c r="B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</row>
    <row r="222" spans="2:42" ht="16.5" customHeight="1" x14ac:dyDescent="0.25">
      <c r="B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</row>
    <row r="223" spans="2:42" ht="16.5" customHeight="1" x14ac:dyDescent="0.25">
      <c r="B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</row>
    <row r="224" spans="2:42" ht="16.5" customHeight="1" x14ac:dyDescent="0.25">
      <c r="B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</row>
    <row r="225" spans="2:42" ht="16.5" customHeight="1" x14ac:dyDescent="0.25">
      <c r="B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</row>
    <row r="226" spans="2:42" ht="16.5" customHeight="1" x14ac:dyDescent="0.25">
      <c r="B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</row>
    <row r="227" spans="2:42" ht="16.5" customHeight="1" x14ac:dyDescent="0.25">
      <c r="B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</row>
    <row r="228" spans="2:42" ht="16.5" customHeight="1" x14ac:dyDescent="0.25">
      <c r="B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</row>
    <row r="229" spans="2:42" ht="16.5" customHeight="1" x14ac:dyDescent="0.25">
      <c r="B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</row>
    <row r="230" spans="2:42" ht="16.5" customHeight="1" x14ac:dyDescent="0.25">
      <c r="B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</row>
    <row r="231" spans="2:42" ht="16.5" customHeight="1" x14ac:dyDescent="0.25">
      <c r="B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</row>
    <row r="232" spans="2:42" ht="16.5" customHeight="1" x14ac:dyDescent="0.25">
      <c r="B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</row>
    <row r="233" spans="2:42" ht="16.5" customHeight="1" x14ac:dyDescent="0.25">
      <c r="B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</row>
    <row r="234" spans="2:42" ht="16.5" customHeight="1" x14ac:dyDescent="0.25">
      <c r="B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</row>
    <row r="235" spans="2:42" ht="16.5" customHeight="1" x14ac:dyDescent="0.25">
      <c r="B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</row>
    <row r="236" spans="2:42" ht="16.5" customHeight="1" x14ac:dyDescent="0.25">
      <c r="B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</row>
    <row r="237" spans="2:42" ht="16.5" customHeight="1" x14ac:dyDescent="0.25">
      <c r="B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</row>
    <row r="238" spans="2:42" ht="16.5" customHeight="1" x14ac:dyDescent="0.25">
      <c r="B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</row>
    <row r="239" spans="2:42" ht="16.5" customHeight="1" x14ac:dyDescent="0.25">
      <c r="B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</row>
    <row r="240" spans="2:42" ht="16.5" customHeight="1" x14ac:dyDescent="0.25">
      <c r="B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</row>
    <row r="241" spans="2:42" ht="16.5" customHeight="1" x14ac:dyDescent="0.25">
      <c r="B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</row>
    <row r="242" spans="2:42" ht="16.5" customHeight="1" x14ac:dyDescent="0.25">
      <c r="B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</row>
    <row r="243" spans="2:42" ht="16.5" customHeight="1" x14ac:dyDescent="0.25">
      <c r="B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</row>
    <row r="244" spans="2:42" ht="16.5" customHeight="1" x14ac:dyDescent="0.25">
      <c r="B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</row>
    <row r="245" spans="2:42" ht="16.5" customHeight="1" x14ac:dyDescent="0.25">
      <c r="B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</row>
    <row r="246" spans="2:42" ht="16.5" customHeight="1" x14ac:dyDescent="0.25">
      <c r="B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</row>
    <row r="247" spans="2:42" ht="16.5" customHeight="1" x14ac:dyDescent="0.25">
      <c r="B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</row>
    <row r="248" spans="2:42" ht="16.5" customHeight="1" x14ac:dyDescent="0.25">
      <c r="B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</row>
    <row r="249" spans="2:42" ht="16.5" customHeight="1" x14ac:dyDescent="0.25">
      <c r="B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</row>
    <row r="250" spans="2:42" ht="16.5" customHeight="1" x14ac:dyDescent="0.25">
      <c r="B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</row>
    <row r="251" spans="2:42" ht="16.5" customHeight="1" x14ac:dyDescent="0.25">
      <c r="B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</row>
    <row r="252" spans="2:42" ht="16.5" customHeight="1" x14ac:dyDescent="0.25">
      <c r="B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</row>
    <row r="253" spans="2:42" ht="16.5" customHeight="1" x14ac:dyDescent="0.25">
      <c r="B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</row>
    <row r="254" spans="2:42" ht="16.5" customHeight="1" x14ac:dyDescent="0.25">
      <c r="B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</row>
    <row r="255" spans="2:42" ht="16.5" customHeight="1" x14ac:dyDescent="0.25">
      <c r="B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</row>
    <row r="256" spans="2:42" ht="16.5" customHeight="1" x14ac:dyDescent="0.25">
      <c r="B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</row>
    <row r="257" spans="2:42" ht="16.5" customHeight="1" x14ac:dyDescent="0.25">
      <c r="B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</row>
    <row r="258" spans="2:42" ht="16.5" customHeight="1" x14ac:dyDescent="0.25">
      <c r="B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</row>
    <row r="259" spans="2:42" ht="16.5" customHeight="1" x14ac:dyDescent="0.25">
      <c r="B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</row>
    <row r="260" spans="2:42" ht="16.5" customHeight="1" x14ac:dyDescent="0.25">
      <c r="B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</row>
    <row r="261" spans="2:42" ht="16.5" customHeight="1" x14ac:dyDescent="0.25">
      <c r="B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</row>
    <row r="262" spans="2:42" ht="16.5" customHeight="1" x14ac:dyDescent="0.25">
      <c r="B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</row>
    <row r="263" spans="2:42" ht="16.5" customHeight="1" x14ac:dyDescent="0.25">
      <c r="B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</row>
    <row r="264" spans="2:42" ht="16.5" customHeight="1" x14ac:dyDescent="0.25">
      <c r="B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</row>
    <row r="265" spans="2:42" ht="16.5" customHeight="1" x14ac:dyDescent="0.25">
      <c r="B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</row>
    <row r="266" spans="2:42" ht="16.5" customHeight="1" x14ac:dyDescent="0.25">
      <c r="B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</row>
    <row r="267" spans="2:42" ht="16.5" customHeight="1" x14ac:dyDescent="0.25">
      <c r="B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</row>
    <row r="268" spans="2:42" ht="16.5" customHeight="1" x14ac:dyDescent="0.25">
      <c r="B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</row>
    <row r="269" spans="2:42" ht="16.5" customHeight="1" x14ac:dyDescent="0.25">
      <c r="B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</row>
    <row r="270" spans="2:42" ht="16.5" customHeight="1" x14ac:dyDescent="0.25">
      <c r="B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</row>
    <row r="271" spans="2:42" ht="16.5" customHeight="1" x14ac:dyDescent="0.25">
      <c r="B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</row>
    <row r="272" spans="2:42" ht="16.5" customHeight="1" x14ac:dyDescent="0.25">
      <c r="B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</row>
    <row r="273" spans="2:42" ht="16.5" customHeight="1" x14ac:dyDescent="0.25">
      <c r="B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</row>
    <row r="274" spans="2:42" ht="16.5" customHeight="1" x14ac:dyDescent="0.25">
      <c r="B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</row>
    <row r="275" spans="2:42" ht="16.5" customHeight="1" x14ac:dyDescent="0.25">
      <c r="B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</row>
    <row r="276" spans="2:42" ht="16.5" customHeight="1" x14ac:dyDescent="0.25">
      <c r="B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</row>
    <row r="277" spans="2:42" ht="16.5" customHeight="1" x14ac:dyDescent="0.25">
      <c r="B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</row>
    <row r="278" spans="2:42" ht="16.5" customHeight="1" x14ac:dyDescent="0.25">
      <c r="B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</row>
    <row r="279" spans="2:42" ht="16.5" customHeight="1" x14ac:dyDescent="0.25">
      <c r="B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</row>
    <row r="280" spans="2:42" ht="16.5" customHeight="1" x14ac:dyDescent="0.25">
      <c r="B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</row>
    <row r="281" spans="2:42" ht="16.5" customHeight="1" x14ac:dyDescent="0.25">
      <c r="B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</row>
    <row r="282" spans="2:42" ht="16.5" customHeight="1" x14ac:dyDescent="0.25">
      <c r="B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</row>
    <row r="283" spans="2:42" ht="16.5" customHeight="1" x14ac:dyDescent="0.25">
      <c r="B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</row>
    <row r="284" spans="2:42" ht="16.5" customHeight="1" x14ac:dyDescent="0.25">
      <c r="B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</row>
    <row r="285" spans="2:42" ht="16.5" customHeight="1" x14ac:dyDescent="0.25">
      <c r="B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</row>
    <row r="286" spans="2:42" ht="16.5" customHeight="1" x14ac:dyDescent="0.25">
      <c r="B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</row>
    <row r="287" spans="2:42" ht="16.5" customHeight="1" x14ac:dyDescent="0.25">
      <c r="B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</row>
    <row r="288" spans="2:42" ht="16.5" customHeight="1" x14ac:dyDescent="0.25">
      <c r="B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</row>
    <row r="289" spans="2:42" ht="16.5" customHeight="1" x14ac:dyDescent="0.25">
      <c r="B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</row>
    <row r="290" spans="2:42" ht="16.5" customHeight="1" x14ac:dyDescent="0.25">
      <c r="B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</row>
    <row r="291" spans="2:42" ht="16.5" customHeight="1" x14ac:dyDescent="0.25">
      <c r="B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</row>
    <row r="292" spans="2:42" ht="16.5" customHeight="1" x14ac:dyDescent="0.25">
      <c r="B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</row>
    <row r="293" spans="2:42" ht="16.5" customHeight="1" x14ac:dyDescent="0.25">
      <c r="B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</row>
    <row r="294" spans="2:42" ht="16.5" customHeight="1" x14ac:dyDescent="0.25">
      <c r="B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</row>
    <row r="295" spans="2:42" ht="16.5" customHeight="1" x14ac:dyDescent="0.25">
      <c r="B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</row>
    <row r="296" spans="2:42" ht="16.5" customHeight="1" x14ac:dyDescent="0.25">
      <c r="B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</row>
    <row r="297" spans="2:42" ht="16.5" customHeight="1" x14ac:dyDescent="0.25">
      <c r="B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</row>
    <row r="298" spans="2:42" ht="16.5" customHeight="1" x14ac:dyDescent="0.25">
      <c r="B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</row>
    <row r="299" spans="2:42" ht="16.5" customHeight="1" x14ac:dyDescent="0.25">
      <c r="B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</row>
    <row r="300" spans="2:42" ht="16.5" customHeight="1" x14ac:dyDescent="0.25">
      <c r="B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</row>
    <row r="301" spans="2:42" ht="16.5" customHeight="1" x14ac:dyDescent="0.25">
      <c r="B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</row>
    <row r="302" spans="2:42" ht="16.5" customHeight="1" x14ac:dyDescent="0.25">
      <c r="B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</row>
    <row r="303" spans="2:42" ht="16.5" customHeight="1" x14ac:dyDescent="0.25">
      <c r="B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</row>
    <row r="304" spans="2:42" ht="16.5" customHeight="1" x14ac:dyDescent="0.25">
      <c r="B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</row>
    <row r="305" spans="2:42" ht="16.5" customHeight="1" x14ac:dyDescent="0.25">
      <c r="B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</row>
    <row r="306" spans="2:42" ht="16.5" customHeight="1" x14ac:dyDescent="0.25">
      <c r="B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</row>
    <row r="307" spans="2:42" ht="16.5" customHeight="1" x14ac:dyDescent="0.25">
      <c r="B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</row>
    <row r="308" spans="2:42" ht="16.5" customHeight="1" x14ac:dyDescent="0.25">
      <c r="B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</row>
    <row r="309" spans="2:42" ht="16.5" customHeight="1" x14ac:dyDescent="0.25">
      <c r="B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</row>
    <row r="310" spans="2:42" ht="16.5" customHeight="1" x14ac:dyDescent="0.25">
      <c r="B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</row>
    <row r="311" spans="2:42" ht="16.5" customHeight="1" x14ac:dyDescent="0.25">
      <c r="B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</row>
    <row r="312" spans="2:42" ht="16.5" customHeight="1" x14ac:dyDescent="0.25">
      <c r="B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</row>
    <row r="313" spans="2:42" ht="16.5" customHeight="1" x14ac:dyDescent="0.25">
      <c r="B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</row>
    <row r="314" spans="2:42" ht="16.5" customHeight="1" x14ac:dyDescent="0.25">
      <c r="B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</row>
    <row r="315" spans="2:42" ht="16.5" customHeight="1" x14ac:dyDescent="0.25">
      <c r="B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</row>
    <row r="316" spans="2:42" ht="16.5" customHeight="1" x14ac:dyDescent="0.25">
      <c r="B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</row>
    <row r="317" spans="2:42" ht="16.5" customHeight="1" x14ac:dyDescent="0.25">
      <c r="B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</row>
    <row r="318" spans="2:42" ht="16.5" customHeight="1" x14ac:dyDescent="0.25">
      <c r="B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</row>
    <row r="319" spans="2:42" ht="16.5" customHeight="1" x14ac:dyDescent="0.25">
      <c r="B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</row>
    <row r="320" spans="2:42" ht="16.5" customHeight="1" x14ac:dyDescent="0.25">
      <c r="B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</row>
    <row r="321" spans="2:42" ht="16.5" customHeight="1" x14ac:dyDescent="0.25">
      <c r="B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</row>
    <row r="322" spans="2:42" ht="16.5" customHeight="1" x14ac:dyDescent="0.25">
      <c r="B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</row>
    <row r="323" spans="2:42" ht="16.5" customHeight="1" x14ac:dyDescent="0.25">
      <c r="B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</row>
    <row r="324" spans="2:42" ht="16.5" customHeight="1" x14ac:dyDescent="0.25">
      <c r="B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</row>
    <row r="325" spans="2:42" ht="16.5" customHeight="1" x14ac:dyDescent="0.25">
      <c r="B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</row>
    <row r="326" spans="2:42" ht="16.5" customHeight="1" x14ac:dyDescent="0.25">
      <c r="B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</row>
    <row r="327" spans="2:42" ht="16.5" customHeight="1" x14ac:dyDescent="0.25">
      <c r="B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</row>
    <row r="328" spans="2:42" ht="16.5" customHeight="1" x14ac:dyDescent="0.25">
      <c r="B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</row>
    <row r="329" spans="2:42" ht="16.5" customHeight="1" x14ac:dyDescent="0.25">
      <c r="B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</row>
    <row r="330" spans="2:42" ht="16.5" customHeight="1" x14ac:dyDescent="0.25">
      <c r="B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</row>
    <row r="331" spans="2:42" ht="16.5" customHeight="1" x14ac:dyDescent="0.25">
      <c r="B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</row>
    <row r="332" spans="2:42" ht="16.5" customHeight="1" x14ac:dyDescent="0.25">
      <c r="B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</row>
    <row r="333" spans="2:42" ht="16.5" customHeight="1" x14ac:dyDescent="0.25">
      <c r="B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</row>
    <row r="334" spans="2:42" ht="16.5" customHeight="1" x14ac:dyDescent="0.25">
      <c r="B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</row>
    <row r="335" spans="2:42" ht="16.5" customHeight="1" x14ac:dyDescent="0.25">
      <c r="B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</row>
    <row r="336" spans="2:42" ht="16.5" customHeight="1" x14ac:dyDescent="0.25">
      <c r="B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</row>
    <row r="337" spans="2:42" ht="16.5" customHeight="1" x14ac:dyDescent="0.25">
      <c r="B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</row>
    <row r="338" spans="2:42" ht="16.5" customHeight="1" x14ac:dyDescent="0.25">
      <c r="B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</row>
    <row r="339" spans="2:42" ht="16.5" customHeight="1" x14ac:dyDescent="0.25">
      <c r="B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</row>
    <row r="340" spans="2:42" ht="16.5" customHeight="1" x14ac:dyDescent="0.25">
      <c r="B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</row>
    <row r="341" spans="2:42" ht="16.5" customHeight="1" x14ac:dyDescent="0.25">
      <c r="B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</row>
    <row r="342" spans="2:42" ht="16.5" customHeight="1" x14ac:dyDescent="0.25">
      <c r="B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</row>
    <row r="343" spans="2:42" ht="16.5" customHeight="1" x14ac:dyDescent="0.25">
      <c r="B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</row>
    <row r="344" spans="2:42" ht="16.5" customHeight="1" x14ac:dyDescent="0.25">
      <c r="B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</row>
    <row r="345" spans="2:42" ht="16.5" customHeight="1" x14ac:dyDescent="0.25">
      <c r="B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</row>
    <row r="346" spans="2:42" ht="16.5" customHeight="1" x14ac:dyDescent="0.25">
      <c r="B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</row>
    <row r="347" spans="2:42" ht="16.5" customHeight="1" x14ac:dyDescent="0.25">
      <c r="B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</row>
    <row r="348" spans="2:42" ht="16.5" customHeight="1" x14ac:dyDescent="0.25">
      <c r="B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</row>
    <row r="349" spans="2:42" ht="16.5" customHeight="1" x14ac:dyDescent="0.25">
      <c r="B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</row>
    <row r="350" spans="2:42" ht="16.5" customHeight="1" x14ac:dyDescent="0.25">
      <c r="B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</row>
    <row r="351" spans="2:42" ht="16.5" customHeight="1" x14ac:dyDescent="0.25">
      <c r="B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</row>
    <row r="352" spans="2:42" ht="16.5" customHeight="1" x14ac:dyDescent="0.25">
      <c r="B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</row>
    <row r="353" spans="2:42" ht="16.5" customHeight="1" x14ac:dyDescent="0.25">
      <c r="B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</row>
    <row r="354" spans="2:42" ht="16.5" customHeight="1" x14ac:dyDescent="0.25">
      <c r="B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</row>
    <row r="355" spans="2:42" ht="16.5" customHeight="1" x14ac:dyDescent="0.25">
      <c r="B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</row>
    <row r="356" spans="2:42" ht="16.5" customHeight="1" x14ac:dyDescent="0.25">
      <c r="B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</row>
    <row r="357" spans="2:42" ht="16.5" customHeight="1" x14ac:dyDescent="0.25">
      <c r="B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</row>
    <row r="358" spans="2:42" ht="16.5" customHeight="1" x14ac:dyDescent="0.25">
      <c r="B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</row>
    <row r="359" spans="2:42" ht="16.5" customHeight="1" x14ac:dyDescent="0.25">
      <c r="B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</row>
    <row r="360" spans="2:42" ht="16.5" customHeight="1" x14ac:dyDescent="0.25">
      <c r="B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</row>
    <row r="361" spans="2:42" ht="16.5" customHeight="1" x14ac:dyDescent="0.25">
      <c r="B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</row>
    <row r="362" spans="2:42" ht="16.5" customHeight="1" x14ac:dyDescent="0.25">
      <c r="B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</row>
    <row r="363" spans="2:42" ht="16.5" customHeight="1" x14ac:dyDescent="0.25">
      <c r="B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</row>
    <row r="364" spans="2:42" ht="16.5" customHeight="1" x14ac:dyDescent="0.25">
      <c r="B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</row>
    <row r="365" spans="2:42" ht="16.5" customHeight="1" x14ac:dyDescent="0.25">
      <c r="B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</row>
    <row r="366" spans="2:42" ht="16.5" customHeight="1" x14ac:dyDescent="0.25">
      <c r="B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</row>
    <row r="367" spans="2:42" ht="16.5" customHeight="1" x14ac:dyDescent="0.25">
      <c r="B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</row>
    <row r="368" spans="2:42" ht="16.5" customHeight="1" x14ac:dyDescent="0.25">
      <c r="B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</row>
    <row r="369" spans="2:42" ht="16.5" customHeight="1" x14ac:dyDescent="0.25">
      <c r="B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</row>
    <row r="370" spans="2:42" ht="16.5" customHeight="1" x14ac:dyDescent="0.25">
      <c r="B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</row>
    <row r="371" spans="2:42" ht="16.5" customHeight="1" x14ac:dyDescent="0.25">
      <c r="B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</row>
    <row r="372" spans="2:42" ht="16.5" customHeight="1" x14ac:dyDescent="0.25">
      <c r="B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</row>
    <row r="373" spans="2:42" ht="16.5" customHeight="1" x14ac:dyDescent="0.25">
      <c r="B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</row>
    <row r="374" spans="2:42" ht="16.5" customHeight="1" x14ac:dyDescent="0.25">
      <c r="B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</row>
    <row r="375" spans="2:42" ht="16.5" customHeight="1" x14ac:dyDescent="0.25">
      <c r="B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</row>
    <row r="376" spans="2:42" ht="16.5" customHeight="1" x14ac:dyDescent="0.25">
      <c r="B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</row>
    <row r="377" spans="2:42" ht="16.5" customHeight="1" x14ac:dyDescent="0.25">
      <c r="B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</row>
    <row r="378" spans="2:42" ht="16.5" customHeight="1" x14ac:dyDescent="0.25">
      <c r="B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</row>
    <row r="379" spans="2:42" ht="16.5" customHeight="1" x14ac:dyDescent="0.25">
      <c r="B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</row>
    <row r="380" spans="2:42" ht="16.5" customHeight="1" x14ac:dyDescent="0.25">
      <c r="B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</row>
    <row r="381" spans="2:42" ht="16.5" customHeight="1" x14ac:dyDescent="0.25">
      <c r="B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</row>
    <row r="382" spans="2:42" ht="16.5" customHeight="1" x14ac:dyDescent="0.25">
      <c r="B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</row>
    <row r="383" spans="2:42" ht="16.5" customHeight="1" x14ac:dyDescent="0.25">
      <c r="B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</row>
    <row r="384" spans="2:42" ht="16.5" customHeight="1" x14ac:dyDescent="0.25">
      <c r="B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</row>
    <row r="385" spans="2:42" ht="16.5" customHeight="1" x14ac:dyDescent="0.25">
      <c r="B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</row>
    <row r="386" spans="2:42" ht="16.5" customHeight="1" x14ac:dyDescent="0.25">
      <c r="B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</row>
    <row r="387" spans="2:42" ht="16.5" customHeight="1" x14ac:dyDescent="0.25">
      <c r="B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</row>
    <row r="388" spans="2:42" ht="16.5" customHeight="1" x14ac:dyDescent="0.25">
      <c r="B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</row>
    <row r="389" spans="2:42" ht="16.5" customHeight="1" x14ac:dyDescent="0.25">
      <c r="B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</row>
    <row r="390" spans="2:42" ht="16.5" customHeight="1" x14ac:dyDescent="0.25">
      <c r="B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</row>
    <row r="391" spans="2:42" ht="16.5" customHeight="1" x14ac:dyDescent="0.25">
      <c r="B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</row>
    <row r="392" spans="2:42" ht="16.5" customHeight="1" x14ac:dyDescent="0.25">
      <c r="B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</row>
    <row r="393" spans="2:42" ht="16.5" customHeight="1" x14ac:dyDescent="0.25">
      <c r="B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</row>
    <row r="394" spans="2:42" ht="16.5" customHeight="1" x14ac:dyDescent="0.25">
      <c r="B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</row>
    <row r="395" spans="2:42" ht="16.5" customHeight="1" x14ac:dyDescent="0.25">
      <c r="B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</row>
    <row r="396" spans="2:42" ht="16.5" customHeight="1" x14ac:dyDescent="0.25">
      <c r="B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</row>
    <row r="397" spans="2:42" ht="16.5" customHeight="1" x14ac:dyDescent="0.25">
      <c r="B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</row>
    <row r="398" spans="2:42" ht="16.5" customHeight="1" x14ac:dyDescent="0.25">
      <c r="B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</row>
    <row r="399" spans="2:42" ht="16.5" customHeight="1" x14ac:dyDescent="0.25">
      <c r="B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</row>
    <row r="400" spans="2:42" ht="16.5" customHeight="1" x14ac:dyDescent="0.25">
      <c r="B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</row>
    <row r="401" spans="2:42" ht="16.5" customHeight="1" x14ac:dyDescent="0.25">
      <c r="B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</row>
    <row r="402" spans="2:42" ht="16.5" customHeight="1" x14ac:dyDescent="0.25">
      <c r="B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</row>
    <row r="403" spans="2:42" ht="16.5" customHeight="1" x14ac:dyDescent="0.25">
      <c r="B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</row>
    <row r="404" spans="2:42" ht="16.5" customHeight="1" x14ac:dyDescent="0.25">
      <c r="B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</row>
    <row r="405" spans="2:42" ht="16.5" customHeight="1" x14ac:dyDescent="0.25">
      <c r="B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</row>
    <row r="406" spans="2:42" ht="16.5" customHeight="1" x14ac:dyDescent="0.25">
      <c r="B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</row>
    <row r="407" spans="2:42" ht="16.5" customHeight="1" x14ac:dyDescent="0.25">
      <c r="B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</row>
    <row r="408" spans="2:42" ht="16.5" customHeight="1" x14ac:dyDescent="0.25">
      <c r="B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</row>
    <row r="409" spans="2:42" ht="16.5" customHeight="1" x14ac:dyDescent="0.25">
      <c r="B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</row>
    <row r="410" spans="2:42" ht="16.5" customHeight="1" x14ac:dyDescent="0.25">
      <c r="B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</row>
    <row r="411" spans="2:42" ht="16.5" customHeight="1" x14ac:dyDescent="0.25">
      <c r="B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</row>
    <row r="412" spans="2:42" ht="16.5" customHeight="1" x14ac:dyDescent="0.25">
      <c r="B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</row>
    <row r="413" spans="2:42" ht="16.5" customHeight="1" x14ac:dyDescent="0.25">
      <c r="B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</row>
    <row r="414" spans="2:42" ht="16.5" customHeight="1" x14ac:dyDescent="0.25">
      <c r="B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</row>
    <row r="415" spans="2:42" ht="16.5" customHeight="1" x14ac:dyDescent="0.25">
      <c r="B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</row>
    <row r="416" spans="2:42" ht="16.5" customHeight="1" x14ac:dyDescent="0.25">
      <c r="B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</row>
    <row r="417" spans="2:42" ht="16.5" customHeight="1" x14ac:dyDescent="0.25">
      <c r="B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</row>
    <row r="418" spans="2:42" ht="16.5" customHeight="1" x14ac:dyDescent="0.25">
      <c r="B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</row>
    <row r="419" spans="2:42" ht="16.5" customHeight="1" x14ac:dyDescent="0.25">
      <c r="B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</row>
    <row r="420" spans="2:42" ht="16.5" customHeight="1" x14ac:dyDescent="0.25">
      <c r="B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</row>
    <row r="421" spans="2:42" ht="16.5" customHeight="1" x14ac:dyDescent="0.25">
      <c r="B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</row>
    <row r="422" spans="2:42" ht="16.5" customHeight="1" x14ac:dyDescent="0.25">
      <c r="B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</row>
    <row r="423" spans="2:42" ht="16.5" customHeight="1" x14ac:dyDescent="0.25">
      <c r="B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</row>
    <row r="424" spans="2:42" ht="16.5" customHeight="1" x14ac:dyDescent="0.25">
      <c r="B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</row>
    <row r="425" spans="2:42" ht="16.5" customHeight="1" x14ac:dyDescent="0.25">
      <c r="B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</row>
    <row r="426" spans="2:42" ht="16.5" customHeight="1" x14ac:dyDescent="0.25">
      <c r="B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</row>
    <row r="427" spans="2:42" ht="16.5" customHeight="1" x14ac:dyDescent="0.25">
      <c r="B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</row>
    <row r="428" spans="2:42" ht="16.5" customHeight="1" x14ac:dyDescent="0.25">
      <c r="B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</row>
    <row r="429" spans="2:42" ht="16.5" customHeight="1" x14ac:dyDescent="0.25">
      <c r="B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</row>
    <row r="430" spans="2:42" ht="16.5" customHeight="1" x14ac:dyDescent="0.25">
      <c r="B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</row>
    <row r="431" spans="2:42" ht="16.5" customHeight="1" x14ac:dyDescent="0.25">
      <c r="B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</row>
    <row r="432" spans="2:42" ht="16.5" customHeight="1" x14ac:dyDescent="0.25">
      <c r="B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</row>
    <row r="433" spans="2:42" ht="16.5" customHeight="1" x14ac:dyDescent="0.25">
      <c r="B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</row>
    <row r="434" spans="2:42" ht="16.5" customHeight="1" x14ac:dyDescent="0.25">
      <c r="B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</row>
    <row r="435" spans="2:42" ht="16.5" customHeight="1" x14ac:dyDescent="0.25">
      <c r="B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</row>
    <row r="436" spans="2:42" ht="16.5" customHeight="1" x14ac:dyDescent="0.25">
      <c r="B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</row>
    <row r="437" spans="2:42" ht="16.5" customHeight="1" x14ac:dyDescent="0.25">
      <c r="B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</row>
    <row r="438" spans="2:42" ht="16.5" customHeight="1" x14ac:dyDescent="0.25">
      <c r="B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</row>
    <row r="439" spans="2:42" ht="16.5" customHeight="1" x14ac:dyDescent="0.25">
      <c r="B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</row>
    <row r="440" spans="2:42" ht="16.5" customHeight="1" x14ac:dyDescent="0.25">
      <c r="B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</row>
    <row r="441" spans="2:42" ht="16.5" customHeight="1" x14ac:dyDescent="0.25">
      <c r="B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</row>
    <row r="442" spans="2:42" ht="16.5" customHeight="1" x14ac:dyDescent="0.25">
      <c r="B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</row>
    <row r="443" spans="2:42" ht="16.5" customHeight="1" x14ac:dyDescent="0.25">
      <c r="B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</row>
    <row r="444" spans="2:42" ht="16.5" customHeight="1" x14ac:dyDescent="0.25">
      <c r="B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</row>
    <row r="445" spans="2:42" ht="16.5" customHeight="1" x14ac:dyDescent="0.25">
      <c r="B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</row>
    <row r="446" spans="2:42" ht="16.5" customHeight="1" x14ac:dyDescent="0.25">
      <c r="B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</row>
    <row r="447" spans="2:42" ht="16.5" customHeight="1" x14ac:dyDescent="0.25">
      <c r="B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</row>
    <row r="448" spans="2:42" ht="16.5" customHeight="1" x14ac:dyDescent="0.25">
      <c r="B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</row>
    <row r="449" spans="2:42" ht="16.5" customHeight="1" x14ac:dyDescent="0.25">
      <c r="B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</row>
    <row r="450" spans="2:42" ht="16.5" customHeight="1" x14ac:dyDescent="0.25">
      <c r="B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</row>
    <row r="451" spans="2:42" ht="16.5" customHeight="1" x14ac:dyDescent="0.25">
      <c r="B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</row>
    <row r="452" spans="2:42" ht="16.5" customHeight="1" x14ac:dyDescent="0.25">
      <c r="B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</row>
    <row r="453" spans="2:42" ht="16.5" customHeight="1" x14ac:dyDescent="0.25">
      <c r="B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</row>
    <row r="454" spans="2:42" ht="16.5" customHeight="1" x14ac:dyDescent="0.25">
      <c r="B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</row>
    <row r="455" spans="2:42" ht="16.5" customHeight="1" x14ac:dyDescent="0.25">
      <c r="B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</row>
    <row r="456" spans="2:42" ht="16.5" customHeight="1" x14ac:dyDescent="0.25">
      <c r="B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</row>
    <row r="457" spans="2:42" ht="16.5" customHeight="1" x14ac:dyDescent="0.25">
      <c r="B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</row>
    <row r="458" spans="2:42" ht="16.5" customHeight="1" x14ac:dyDescent="0.25">
      <c r="B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</row>
    <row r="459" spans="2:42" ht="16.5" customHeight="1" x14ac:dyDescent="0.25">
      <c r="B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</row>
    <row r="460" spans="2:42" ht="16.5" customHeight="1" x14ac:dyDescent="0.25">
      <c r="B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</row>
    <row r="461" spans="2:42" ht="16.5" customHeight="1" x14ac:dyDescent="0.25">
      <c r="B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</row>
    <row r="462" spans="2:42" ht="16.5" customHeight="1" x14ac:dyDescent="0.25">
      <c r="B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</row>
    <row r="463" spans="2:42" ht="16.5" customHeight="1" x14ac:dyDescent="0.25">
      <c r="B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</row>
    <row r="464" spans="2:42" ht="16.5" customHeight="1" x14ac:dyDescent="0.25">
      <c r="B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</row>
    <row r="465" spans="2:42" ht="16.5" customHeight="1" x14ac:dyDescent="0.25">
      <c r="B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</row>
    <row r="466" spans="2:42" ht="16.5" customHeight="1" x14ac:dyDescent="0.25">
      <c r="B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</row>
    <row r="467" spans="2:42" ht="16.5" customHeight="1" x14ac:dyDescent="0.25">
      <c r="B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</row>
    <row r="468" spans="2:42" ht="16.5" customHeight="1" x14ac:dyDescent="0.25">
      <c r="B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</row>
    <row r="469" spans="2:42" ht="16.5" customHeight="1" x14ac:dyDescent="0.25">
      <c r="B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</row>
    <row r="470" spans="2:42" ht="16.5" customHeight="1" x14ac:dyDescent="0.25">
      <c r="B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</row>
    <row r="471" spans="2:42" ht="16.5" customHeight="1" x14ac:dyDescent="0.25">
      <c r="B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</row>
    <row r="472" spans="2:42" ht="16.5" customHeight="1" x14ac:dyDescent="0.25">
      <c r="B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</row>
    <row r="473" spans="2:42" ht="16.5" customHeight="1" x14ac:dyDescent="0.25">
      <c r="B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</row>
    <row r="474" spans="2:42" ht="16.5" customHeight="1" x14ac:dyDescent="0.25">
      <c r="B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</row>
    <row r="475" spans="2:42" ht="16.5" customHeight="1" x14ac:dyDescent="0.25">
      <c r="B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</row>
    <row r="476" spans="2:42" ht="16.5" customHeight="1" x14ac:dyDescent="0.25">
      <c r="B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</row>
    <row r="477" spans="2:42" ht="16.5" customHeight="1" x14ac:dyDescent="0.25">
      <c r="B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</row>
    <row r="478" spans="2:42" ht="16.5" customHeight="1" x14ac:dyDescent="0.25">
      <c r="B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</row>
    <row r="479" spans="2:42" ht="16.5" customHeight="1" x14ac:dyDescent="0.25">
      <c r="B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</row>
    <row r="480" spans="2:42" ht="16.5" customHeight="1" x14ac:dyDescent="0.25">
      <c r="B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</row>
    <row r="481" spans="2:42" ht="16.5" customHeight="1" x14ac:dyDescent="0.25">
      <c r="B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</row>
    <row r="482" spans="2:42" ht="16.5" customHeight="1" x14ac:dyDescent="0.25">
      <c r="B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</row>
    <row r="483" spans="2:42" ht="16.5" customHeight="1" x14ac:dyDescent="0.25">
      <c r="B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</row>
    <row r="484" spans="2:42" ht="16.5" customHeight="1" x14ac:dyDescent="0.25">
      <c r="B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</row>
    <row r="485" spans="2:42" ht="16.5" customHeight="1" x14ac:dyDescent="0.25">
      <c r="B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</row>
    <row r="486" spans="2:42" ht="16.5" customHeight="1" x14ac:dyDescent="0.25">
      <c r="B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</row>
    <row r="487" spans="2:42" ht="16.5" customHeight="1" x14ac:dyDescent="0.25">
      <c r="B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</row>
    <row r="488" spans="2:42" ht="16.5" customHeight="1" x14ac:dyDescent="0.25">
      <c r="B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</row>
    <row r="489" spans="2:42" ht="16.5" customHeight="1" x14ac:dyDescent="0.25">
      <c r="B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</row>
    <row r="490" spans="2:42" ht="16.5" customHeight="1" x14ac:dyDescent="0.25">
      <c r="B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</row>
    <row r="491" spans="2:42" ht="16.5" customHeight="1" x14ac:dyDescent="0.25">
      <c r="B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</row>
    <row r="492" spans="2:42" ht="16.5" customHeight="1" x14ac:dyDescent="0.25">
      <c r="B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</row>
    <row r="493" spans="2:42" ht="16.5" customHeight="1" x14ac:dyDescent="0.25">
      <c r="B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</row>
    <row r="494" spans="2:42" ht="16.5" customHeight="1" x14ac:dyDescent="0.25">
      <c r="B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</row>
    <row r="495" spans="2:42" ht="16.5" customHeight="1" x14ac:dyDescent="0.25">
      <c r="B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</row>
    <row r="496" spans="2:42" ht="16.5" customHeight="1" x14ac:dyDescent="0.25">
      <c r="B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</row>
    <row r="497" spans="2:42" ht="16.5" customHeight="1" x14ac:dyDescent="0.25">
      <c r="B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</row>
    <row r="498" spans="2:42" ht="16.5" customHeight="1" x14ac:dyDescent="0.25">
      <c r="B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</row>
    <row r="499" spans="2:42" ht="16.5" customHeight="1" x14ac:dyDescent="0.25">
      <c r="B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</row>
    <row r="500" spans="2:42" ht="16.5" customHeight="1" x14ac:dyDescent="0.25">
      <c r="B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</row>
    <row r="501" spans="2:42" ht="16.5" customHeight="1" x14ac:dyDescent="0.25">
      <c r="B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</row>
    <row r="502" spans="2:42" ht="16.5" customHeight="1" x14ac:dyDescent="0.25">
      <c r="B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</row>
    <row r="503" spans="2:42" ht="16.5" customHeight="1" x14ac:dyDescent="0.25">
      <c r="B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</row>
    <row r="504" spans="2:42" ht="16.5" customHeight="1" x14ac:dyDescent="0.25">
      <c r="B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</row>
    <row r="505" spans="2:42" ht="16.5" customHeight="1" x14ac:dyDescent="0.25">
      <c r="B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</row>
    <row r="506" spans="2:42" ht="16.5" customHeight="1" x14ac:dyDescent="0.25">
      <c r="B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</row>
    <row r="507" spans="2:42" ht="16.5" customHeight="1" x14ac:dyDescent="0.25">
      <c r="B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</row>
    <row r="508" spans="2:42" ht="16.5" customHeight="1" x14ac:dyDescent="0.25">
      <c r="B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</row>
    <row r="509" spans="2:42" ht="16.5" customHeight="1" x14ac:dyDescent="0.25">
      <c r="B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</row>
    <row r="510" spans="2:42" ht="16.5" customHeight="1" x14ac:dyDescent="0.25">
      <c r="B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</row>
    <row r="511" spans="2:42" ht="16.5" customHeight="1" x14ac:dyDescent="0.25">
      <c r="B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</row>
    <row r="512" spans="2:42" ht="16.5" customHeight="1" x14ac:dyDescent="0.25">
      <c r="B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</row>
    <row r="513" spans="2:42" ht="16.5" customHeight="1" x14ac:dyDescent="0.25">
      <c r="B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</row>
    <row r="514" spans="2:42" ht="16.5" customHeight="1" x14ac:dyDescent="0.25">
      <c r="B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</row>
    <row r="515" spans="2:42" ht="16.5" customHeight="1" x14ac:dyDescent="0.25">
      <c r="B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</row>
    <row r="516" spans="2:42" ht="16.5" customHeight="1" x14ac:dyDescent="0.25">
      <c r="B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</row>
    <row r="517" spans="2:42" ht="16.5" customHeight="1" x14ac:dyDescent="0.25">
      <c r="B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</row>
    <row r="518" spans="2:42" ht="16.5" customHeight="1" x14ac:dyDescent="0.25">
      <c r="B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</row>
    <row r="519" spans="2:42" ht="16.5" customHeight="1" x14ac:dyDescent="0.25">
      <c r="B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</row>
    <row r="520" spans="2:42" ht="16.5" customHeight="1" x14ac:dyDescent="0.25">
      <c r="B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</row>
    <row r="521" spans="2:42" ht="16.5" customHeight="1" x14ac:dyDescent="0.25">
      <c r="B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</row>
    <row r="522" spans="2:42" ht="16.5" customHeight="1" x14ac:dyDescent="0.25">
      <c r="B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</row>
    <row r="523" spans="2:42" ht="16.5" customHeight="1" x14ac:dyDescent="0.25">
      <c r="B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</row>
    <row r="524" spans="2:42" ht="16.5" customHeight="1" x14ac:dyDescent="0.25">
      <c r="B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</row>
    <row r="525" spans="2:42" ht="16.5" customHeight="1" x14ac:dyDescent="0.25">
      <c r="B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</row>
    <row r="526" spans="2:42" ht="16.5" customHeight="1" x14ac:dyDescent="0.25">
      <c r="B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</row>
    <row r="527" spans="2:42" ht="16.5" customHeight="1" x14ac:dyDescent="0.25">
      <c r="B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</row>
    <row r="528" spans="2:42" ht="16.5" customHeight="1" x14ac:dyDescent="0.25">
      <c r="B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</row>
    <row r="529" spans="2:42" ht="16.5" customHeight="1" x14ac:dyDescent="0.25">
      <c r="B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</row>
    <row r="530" spans="2:42" ht="16.5" customHeight="1" x14ac:dyDescent="0.25">
      <c r="B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</row>
    <row r="531" spans="2:42" ht="16.5" customHeight="1" x14ac:dyDescent="0.25">
      <c r="B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</row>
    <row r="532" spans="2:42" ht="16.5" customHeight="1" x14ac:dyDescent="0.25">
      <c r="B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</row>
    <row r="533" spans="2:42" ht="16.5" customHeight="1" x14ac:dyDescent="0.25">
      <c r="B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</row>
    <row r="534" spans="2:42" ht="16.5" customHeight="1" x14ac:dyDescent="0.25">
      <c r="B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</row>
    <row r="535" spans="2:42" ht="16.5" customHeight="1" x14ac:dyDescent="0.25">
      <c r="B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</row>
    <row r="536" spans="2:42" ht="16.5" customHeight="1" x14ac:dyDescent="0.25">
      <c r="B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</row>
    <row r="537" spans="2:42" ht="16.5" customHeight="1" x14ac:dyDescent="0.25">
      <c r="B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</row>
    <row r="538" spans="2:42" ht="16.5" customHeight="1" x14ac:dyDescent="0.25">
      <c r="B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</row>
    <row r="539" spans="2:42" ht="16.5" customHeight="1" x14ac:dyDescent="0.25">
      <c r="B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</row>
    <row r="540" spans="2:42" ht="16.5" customHeight="1" x14ac:dyDescent="0.25">
      <c r="B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</row>
    <row r="541" spans="2:42" ht="16.5" customHeight="1" x14ac:dyDescent="0.25">
      <c r="B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</row>
    <row r="542" spans="2:42" ht="16.5" customHeight="1" x14ac:dyDescent="0.25">
      <c r="B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</row>
    <row r="543" spans="2:42" ht="16.5" customHeight="1" x14ac:dyDescent="0.25">
      <c r="B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</row>
    <row r="544" spans="2:42" ht="16.5" customHeight="1" x14ac:dyDescent="0.25">
      <c r="B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</row>
    <row r="545" spans="2:42" ht="16.5" customHeight="1" x14ac:dyDescent="0.25">
      <c r="B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</row>
    <row r="546" spans="2:42" ht="16.5" customHeight="1" x14ac:dyDescent="0.25">
      <c r="B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</row>
    <row r="547" spans="2:42" ht="16.5" customHeight="1" x14ac:dyDescent="0.25">
      <c r="B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</row>
    <row r="548" spans="2:42" ht="16.5" customHeight="1" x14ac:dyDescent="0.25">
      <c r="B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</row>
    <row r="549" spans="2:42" ht="16.5" customHeight="1" x14ac:dyDescent="0.25">
      <c r="B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</row>
    <row r="550" spans="2:42" ht="16.5" customHeight="1" x14ac:dyDescent="0.25">
      <c r="B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</row>
    <row r="551" spans="2:42" ht="16.5" customHeight="1" x14ac:dyDescent="0.25">
      <c r="B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</row>
    <row r="552" spans="2:42" ht="16.5" customHeight="1" x14ac:dyDescent="0.25">
      <c r="B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</row>
    <row r="553" spans="2:42" ht="16.5" customHeight="1" x14ac:dyDescent="0.25">
      <c r="B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</row>
    <row r="554" spans="2:42" ht="16.5" customHeight="1" x14ac:dyDescent="0.25">
      <c r="B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</row>
    <row r="555" spans="2:42" ht="16.5" customHeight="1" x14ac:dyDescent="0.25">
      <c r="B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</row>
    <row r="556" spans="2:42" ht="16.5" customHeight="1" x14ac:dyDescent="0.25">
      <c r="B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</row>
    <row r="557" spans="2:42" ht="16.5" customHeight="1" x14ac:dyDescent="0.25">
      <c r="B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</row>
    <row r="558" spans="2:42" ht="16.5" customHeight="1" x14ac:dyDescent="0.25">
      <c r="B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</row>
    <row r="559" spans="2:42" ht="16.5" customHeight="1" x14ac:dyDescent="0.25">
      <c r="B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</row>
    <row r="560" spans="2:42" ht="16.5" customHeight="1" x14ac:dyDescent="0.25">
      <c r="B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</row>
    <row r="561" spans="2:42" ht="16.5" customHeight="1" x14ac:dyDescent="0.25">
      <c r="B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</row>
    <row r="562" spans="2:42" ht="16.5" customHeight="1" x14ac:dyDescent="0.25">
      <c r="B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</row>
    <row r="563" spans="2:42" ht="16.5" customHeight="1" x14ac:dyDescent="0.25">
      <c r="B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</row>
    <row r="564" spans="2:42" ht="16.5" customHeight="1" x14ac:dyDescent="0.25">
      <c r="B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</row>
    <row r="565" spans="2:42" ht="16.5" customHeight="1" x14ac:dyDescent="0.25">
      <c r="B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</row>
    <row r="566" spans="2:42" ht="16.5" customHeight="1" x14ac:dyDescent="0.25">
      <c r="B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</row>
    <row r="567" spans="2:42" ht="16.5" customHeight="1" x14ac:dyDescent="0.25">
      <c r="B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</row>
    <row r="568" spans="2:42" ht="16.5" customHeight="1" x14ac:dyDescent="0.25">
      <c r="B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</row>
    <row r="569" spans="2:42" ht="16.5" customHeight="1" x14ac:dyDescent="0.25">
      <c r="B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</row>
    <row r="570" spans="2:42" ht="16.5" customHeight="1" x14ac:dyDescent="0.25">
      <c r="B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</row>
    <row r="571" spans="2:42" ht="16.5" customHeight="1" x14ac:dyDescent="0.25">
      <c r="B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</row>
    <row r="572" spans="2:42" ht="16.5" customHeight="1" x14ac:dyDescent="0.25">
      <c r="B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</row>
    <row r="573" spans="2:42" ht="16.5" customHeight="1" x14ac:dyDescent="0.25">
      <c r="B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</row>
    <row r="574" spans="2:42" ht="16.5" customHeight="1" x14ac:dyDescent="0.25">
      <c r="B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</row>
    <row r="575" spans="2:42" ht="16.5" customHeight="1" x14ac:dyDescent="0.25">
      <c r="B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</row>
    <row r="576" spans="2:42" ht="16.5" customHeight="1" x14ac:dyDescent="0.25">
      <c r="B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</row>
    <row r="577" spans="2:42" ht="16.5" customHeight="1" x14ac:dyDescent="0.25">
      <c r="B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</row>
    <row r="578" spans="2:42" ht="16.5" customHeight="1" x14ac:dyDescent="0.25">
      <c r="B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</row>
    <row r="579" spans="2:42" ht="16.5" customHeight="1" x14ac:dyDescent="0.25">
      <c r="B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</row>
    <row r="580" spans="2:42" ht="16.5" customHeight="1" x14ac:dyDescent="0.25">
      <c r="B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</row>
    <row r="581" spans="2:42" ht="16.5" customHeight="1" x14ac:dyDescent="0.25">
      <c r="B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</row>
    <row r="582" spans="2:42" ht="16.5" customHeight="1" x14ac:dyDescent="0.25">
      <c r="B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</row>
    <row r="583" spans="2:42" ht="16.5" customHeight="1" x14ac:dyDescent="0.25">
      <c r="B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</row>
    <row r="584" spans="2:42" ht="16.5" customHeight="1" x14ac:dyDescent="0.25">
      <c r="B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</row>
    <row r="585" spans="2:42" ht="16.5" customHeight="1" x14ac:dyDescent="0.25">
      <c r="B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</row>
    <row r="586" spans="2:42" ht="16.5" customHeight="1" x14ac:dyDescent="0.25">
      <c r="B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</row>
    <row r="587" spans="2:42" ht="16.5" customHeight="1" x14ac:dyDescent="0.25">
      <c r="B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</row>
    <row r="588" spans="2:42" ht="16.5" customHeight="1" x14ac:dyDescent="0.25">
      <c r="B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</row>
    <row r="589" spans="2:42" ht="16.5" customHeight="1" x14ac:dyDescent="0.25">
      <c r="B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</row>
    <row r="590" spans="2:42" ht="16.5" customHeight="1" x14ac:dyDescent="0.25">
      <c r="B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</row>
    <row r="591" spans="2:42" ht="16.5" customHeight="1" x14ac:dyDescent="0.25">
      <c r="B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</row>
    <row r="592" spans="2:42" ht="16.5" customHeight="1" x14ac:dyDescent="0.25">
      <c r="B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</row>
    <row r="593" spans="2:42" ht="16.5" customHeight="1" x14ac:dyDescent="0.25">
      <c r="B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</row>
    <row r="594" spans="2:42" ht="16.5" customHeight="1" x14ac:dyDescent="0.25">
      <c r="B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</row>
    <row r="595" spans="2:42" ht="16.5" customHeight="1" x14ac:dyDescent="0.25">
      <c r="B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</row>
    <row r="596" spans="2:42" ht="16.5" customHeight="1" x14ac:dyDescent="0.25">
      <c r="B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</row>
    <row r="597" spans="2:42" ht="16.5" customHeight="1" x14ac:dyDescent="0.25">
      <c r="B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</row>
    <row r="598" spans="2:42" ht="16.5" customHeight="1" x14ac:dyDescent="0.25">
      <c r="B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</row>
    <row r="599" spans="2:42" ht="16.5" customHeight="1" x14ac:dyDescent="0.25">
      <c r="B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</row>
    <row r="600" spans="2:42" ht="16.5" customHeight="1" x14ac:dyDescent="0.25">
      <c r="B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</row>
    <row r="601" spans="2:42" ht="16.5" customHeight="1" x14ac:dyDescent="0.25">
      <c r="B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</row>
    <row r="602" spans="2:42" ht="16.5" customHeight="1" x14ac:dyDescent="0.25">
      <c r="B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</row>
    <row r="603" spans="2:42" ht="16.5" customHeight="1" x14ac:dyDescent="0.25">
      <c r="B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</row>
    <row r="604" spans="2:42" ht="16.5" customHeight="1" x14ac:dyDescent="0.25">
      <c r="B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</row>
    <row r="605" spans="2:42" ht="16.5" customHeight="1" x14ac:dyDescent="0.25">
      <c r="B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</row>
    <row r="606" spans="2:42" ht="16.5" customHeight="1" x14ac:dyDescent="0.25">
      <c r="B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</row>
    <row r="607" spans="2:42" ht="16.5" customHeight="1" x14ac:dyDescent="0.25">
      <c r="B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</row>
    <row r="608" spans="2:42" ht="16.5" customHeight="1" x14ac:dyDescent="0.25">
      <c r="B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</row>
    <row r="609" spans="2:42" ht="16.5" customHeight="1" x14ac:dyDescent="0.25">
      <c r="B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</row>
    <row r="610" spans="2:42" ht="16.5" customHeight="1" x14ac:dyDescent="0.25">
      <c r="B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</row>
    <row r="611" spans="2:42" ht="16.5" customHeight="1" x14ac:dyDescent="0.25">
      <c r="B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</row>
    <row r="612" spans="2:42" ht="16.5" customHeight="1" x14ac:dyDescent="0.25">
      <c r="B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</row>
    <row r="613" spans="2:42" ht="16.5" customHeight="1" x14ac:dyDescent="0.25">
      <c r="B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</row>
    <row r="614" spans="2:42" ht="16.5" customHeight="1" x14ac:dyDescent="0.25">
      <c r="B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</row>
    <row r="615" spans="2:42" ht="16.5" customHeight="1" x14ac:dyDescent="0.25">
      <c r="B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</row>
    <row r="616" spans="2:42" ht="16.5" customHeight="1" x14ac:dyDescent="0.25">
      <c r="B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</row>
    <row r="617" spans="2:42" ht="16.5" customHeight="1" x14ac:dyDescent="0.25">
      <c r="B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</row>
    <row r="618" spans="2:42" ht="16.5" customHeight="1" x14ac:dyDescent="0.25">
      <c r="B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</row>
    <row r="619" spans="2:42" ht="16.5" customHeight="1" x14ac:dyDescent="0.25">
      <c r="B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</row>
    <row r="620" spans="2:42" ht="16.5" customHeight="1" x14ac:dyDescent="0.25">
      <c r="B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</row>
    <row r="621" spans="2:42" ht="16.5" customHeight="1" x14ac:dyDescent="0.25">
      <c r="B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</row>
    <row r="622" spans="2:42" ht="16.5" customHeight="1" x14ac:dyDescent="0.25">
      <c r="B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</row>
    <row r="623" spans="2:42" ht="16.5" customHeight="1" x14ac:dyDescent="0.25">
      <c r="B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</row>
    <row r="624" spans="2:42" ht="16.5" customHeight="1" x14ac:dyDescent="0.25">
      <c r="B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</row>
    <row r="625" spans="2:42" ht="16.5" customHeight="1" x14ac:dyDescent="0.25">
      <c r="B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</row>
    <row r="626" spans="2:42" ht="16.5" customHeight="1" x14ac:dyDescent="0.25">
      <c r="B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</row>
    <row r="627" spans="2:42" ht="16.5" customHeight="1" x14ac:dyDescent="0.25">
      <c r="B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</row>
    <row r="628" spans="2:42" ht="16.5" customHeight="1" x14ac:dyDescent="0.25">
      <c r="B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</row>
    <row r="629" spans="2:42" ht="16.5" customHeight="1" x14ac:dyDescent="0.25">
      <c r="B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</row>
    <row r="630" spans="2:42" ht="16.5" customHeight="1" x14ac:dyDescent="0.25">
      <c r="B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</row>
    <row r="631" spans="2:42" ht="16.5" customHeight="1" x14ac:dyDescent="0.25">
      <c r="B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</row>
    <row r="632" spans="2:42" ht="16.5" customHeight="1" x14ac:dyDescent="0.25">
      <c r="B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</row>
    <row r="633" spans="2:42" ht="16.5" customHeight="1" x14ac:dyDescent="0.25">
      <c r="B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</row>
    <row r="634" spans="2:42" ht="16.5" customHeight="1" x14ac:dyDescent="0.25">
      <c r="B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</row>
    <row r="635" spans="2:42" ht="16.5" customHeight="1" x14ac:dyDescent="0.25">
      <c r="B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</row>
    <row r="636" spans="2:42" ht="16.5" customHeight="1" x14ac:dyDescent="0.25">
      <c r="B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</row>
    <row r="637" spans="2:42" ht="16.5" customHeight="1" x14ac:dyDescent="0.25">
      <c r="B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</row>
    <row r="638" spans="2:42" ht="16.5" customHeight="1" x14ac:dyDescent="0.25">
      <c r="B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</row>
    <row r="639" spans="2:42" ht="16.5" customHeight="1" x14ac:dyDescent="0.25">
      <c r="B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</row>
    <row r="640" spans="2:42" ht="16.5" customHeight="1" x14ac:dyDescent="0.25">
      <c r="B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</row>
    <row r="641" spans="2:42" ht="16.5" customHeight="1" x14ac:dyDescent="0.25">
      <c r="B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</row>
    <row r="642" spans="2:42" ht="16.5" customHeight="1" x14ac:dyDescent="0.25">
      <c r="B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</row>
    <row r="643" spans="2:42" ht="16.5" customHeight="1" x14ac:dyDescent="0.25">
      <c r="B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</row>
    <row r="644" spans="2:42" ht="16.5" customHeight="1" x14ac:dyDescent="0.25">
      <c r="B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</row>
    <row r="645" spans="2:42" ht="16.5" customHeight="1" x14ac:dyDescent="0.25">
      <c r="B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</row>
    <row r="646" spans="2:42" ht="16.5" customHeight="1" x14ac:dyDescent="0.25">
      <c r="B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</row>
    <row r="647" spans="2:42" ht="16.5" customHeight="1" x14ac:dyDescent="0.25">
      <c r="B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</row>
    <row r="648" spans="2:42" ht="16.5" customHeight="1" x14ac:dyDescent="0.25">
      <c r="B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</row>
    <row r="649" spans="2:42" ht="16.5" customHeight="1" x14ac:dyDescent="0.25">
      <c r="B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</row>
    <row r="650" spans="2:42" ht="16.5" customHeight="1" x14ac:dyDescent="0.25">
      <c r="B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</row>
    <row r="651" spans="2:42" ht="16.5" customHeight="1" x14ac:dyDescent="0.25">
      <c r="B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</row>
    <row r="652" spans="2:42" ht="16.5" customHeight="1" x14ac:dyDescent="0.25">
      <c r="B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</row>
    <row r="653" spans="2:42" ht="16.5" customHeight="1" x14ac:dyDescent="0.25">
      <c r="B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</row>
    <row r="654" spans="2:42" ht="16.5" customHeight="1" x14ac:dyDescent="0.25">
      <c r="B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</row>
    <row r="655" spans="2:42" ht="16.5" customHeight="1" x14ac:dyDescent="0.25">
      <c r="B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</row>
    <row r="656" spans="2:42" ht="16.5" customHeight="1" x14ac:dyDescent="0.25">
      <c r="B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</row>
    <row r="657" spans="2:42" ht="16.5" customHeight="1" x14ac:dyDescent="0.25">
      <c r="B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</row>
    <row r="658" spans="2:42" ht="16.5" customHeight="1" x14ac:dyDescent="0.25">
      <c r="B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</row>
    <row r="659" spans="2:42" ht="16.5" customHeight="1" x14ac:dyDescent="0.25">
      <c r="B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</row>
    <row r="660" spans="2:42" ht="16.5" customHeight="1" x14ac:dyDescent="0.25">
      <c r="B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</row>
    <row r="661" spans="2:42" ht="16.5" customHeight="1" x14ac:dyDescent="0.25">
      <c r="B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</row>
    <row r="662" spans="2:42" ht="16.5" customHeight="1" x14ac:dyDescent="0.25">
      <c r="B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</row>
    <row r="663" spans="2:42" ht="16.5" customHeight="1" x14ac:dyDescent="0.25">
      <c r="B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</row>
    <row r="664" spans="2:42" ht="16.5" customHeight="1" x14ac:dyDescent="0.25">
      <c r="B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</row>
    <row r="665" spans="2:42" ht="16.5" customHeight="1" x14ac:dyDescent="0.25">
      <c r="B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</row>
    <row r="666" spans="2:42" ht="16.5" customHeight="1" x14ac:dyDescent="0.25">
      <c r="B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</row>
    <row r="667" spans="2:42" ht="16.5" customHeight="1" x14ac:dyDescent="0.25">
      <c r="B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</row>
    <row r="668" spans="2:42" ht="16.5" customHeight="1" x14ac:dyDescent="0.25">
      <c r="B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</row>
    <row r="669" spans="2:42" ht="16.5" customHeight="1" x14ac:dyDescent="0.25">
      <c r="B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</row>
    <row r="670" spans="2:42" ht="16.5" customHeight="1" x14ac:dyDescent="0.25">
      <c r="B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</row>
    <row r="671" spans="2:42" ht="16.5" customHeight="1" x14ac:dyDescent="0.25">
      <c r="B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</row>
    <row r="672" spans="2:42" ht="16.5" customHeight="1" x14ac:dyDescent="0.25">
      <c r="B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</row>
    <row r="673" spans="2:42" ht="16.5" customHeight="1" x14ac:dyDescent="0.25">
      <c r="B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</row>
    <row r="674" spans="2:42" ht="16.5" customHeight="1" x14ac:dyDescent="0.25">
      <c r="B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</row>
    <row r="675" spans="2:42" ht="16.5" customHeight="1" x14ac:dyDescent="0.25">
      <c r="B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</row>
    <row r="676" spans="2:42" ht="16.5" customHeight="1" x14ac:dyDescent="0.25">
      <c r="B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</row>
    <row r="677" spans="2:42" ht="16.5" customHeight="1" x14ac:dyDescent="0.25">
      <c r="B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</row>
    <row r="678" spans="2:42" ht="16.5" customHeight="1" x14ac:dyDescent="0.25">
      <c r="B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</row>
    <row r="679" spans="2:42" ht="16.5" customHeight="1" x14ac:dyDescent="0.25">
      <c r="B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</row>
    <row r="680" spans="2:42" ht="16.5" customHeight="1" x14ac:dyDescent="0.25">
      <c r="B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</row>
    <row r="681" spans="2:42" ht="16.5" customHeight="1" x14ac:dyDescent="0.25">
      <c r="B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</row>
    <row r="682" spans="2:42" ht="16.5" customHeight="1" x14ac:dyDescent="0.25">
      <c r="B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</row>
    <row r="683" spans="2:42" ht="16.5" customHeight="1" x14ac:dyDescent="0.25">
      <c r="B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</row>
    <row r="684" spans="2:42" ht="16.5" customHeight="1" x14ac:dyDescent="0.25">
      <c r="B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</row>
    <row r="685" spans="2:42" ht="16.5" customHeight="1" x14ac:dyDescent="0.25">
      <c r="B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</row>
    <row r="686" spans="2:42" ht="16.5" customHeight="1" x14ac:dyDescent="0.25">
      <c r="B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</row>
    <row r="687" spans="2:42" ht="16.5" customHeight="1" x14ac:dyDescent="0.25">
      <c r="B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</row>
    <row r="688" spans="2:42" ht="16.5" customHeight="1" x14ac:dyDescent="0.25">
      <c r="B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</row>
    <row r="689" spans="2:42" ht="16.5" customHeight="1" x14ac:dyDescent="0.25">
      <c r="B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</row>
    <row r="690" spans="2:42" ht="16.5" customHeight="1" x14ac:dyDescent="0.25">
      <c r="B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</row>
    <row r="691" spans="2:42" ht="16.5" customHeight="1" x14ac:dyDescent="0.25">
      <c r="B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</row>
    <row r="692" spans="2:42" ht="16.5" customHeight="1" x14ac:dyDescent="0.25">
      <c r="B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</row>
    <row r="693" spans="2:42" ht="16.5" customHeight="1" x14ac:dyDescent="0.25">
      <c r="B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</row>
    <row r="694" spans="2:42" ht="16.5" customHeight="1" x14ac:dyDescent="0.25">
      <c r="B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</row>
    <row r="695" spans="2:42" ht="16.5" customHeight="1" x14ac:dyDescent="0.25">
      <c r="B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</row>
    <row r="696" spans="2:42" ht="16.5" customHeight="1" x14ac:dyDescent="0.25">
      <c r="B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</row>
    <row r="697" spans="2:42" ht="16.5" customHeight="1" x14ac:dyDescent="0.25">
      <c r="B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</row>
    <row r="698" spans="2:42" ht="16.5" customHeight="1" x14ac:dyDescent="0.25">
      <c r="B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</row>
    <row r="699" spans="2:42" ht="16.5" customHeight="1" x14ac:dyDescent="0.25">
      <c r="B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</row>
    <row r="700" spans="2:42" ht="16.5" customHeight="1" x14ac:dyDescent="0.25">
      <c r="B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</row>
    <row r="701" spans="2:42" ht="16.5" customHeight="1" x14ac:dyDescent="0.25">
      <c r="B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</row>
    <row r="702" spans="2:42" ht="16.5" customHeight="1" x14ac:dyDescent="0.25">
      <c r="B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</row>
    <row r="703" spans="2:42" ht="16.5" customHeight="1" x14ac:dyDescent="0.25">
      <c r="B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</row>
    <row r="704" spans="2:42" ht="16.5" customHeight="1" x14ac:dyDescent="0.25">
      <c r="B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</row>
    <row r="705" spans="2:42" ht="16.5" customHeight="1" x14ac:dyDescent="0.25">
      <c r="B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</row>
    <row r="706" spans="2:42" ht="16.5" customHeight="1" x14ac:dyDescent="0.25">
      <c r="B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</row>
    <row r="707" spans="2:42" ht="16.5" customHeight="1" x14ac:dyDescent="0.25">
      <c r="B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</row>
    <row r="708" spans="2:42" ht="16.5" customHeight="1" x14ac:dyDescent="0.25">
      <c r="B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</row>
    <row r="709" spans="2:42" ht="16.5" customHeight="1" x14ac:dyDescent="0.25">
      <c r="B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</row>
    <row r="710" spans="2:42" ht="16.5" customHeight="1" x14ac:dyDescent="0.25">
      <c r="B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</row>
    <row r="711" spans="2:42" ht="16.5" customHeight="1" x14ac:dyDescent="0.25">
      <c r="B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</row>
    <row r="712" spans="2:42" ht="16.5" customHeight="1" x14ac:dyDescent="0.25">
      <c r="B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</row>
    <row r="713" spans="2:42" ht="16.5" customHeight="1" x14ac:dyDescent="0.25">
      <c r="B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</row>
    <row r="714" spans="2:42" ht="16.5" customHeight="1" x14ac:dyDescent="0.25">
      <c r="B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</row>
    <row r="715" spans="2:42" ht="16.5" customHeight="1" x14ac:dyDescent="0.25">
      <c r="B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</row>
    <row r="716" spans="2:42" ht="16.5" customHeight="1" x14ac:dyDescent="0.25">
      <c r="B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</row>
    <row r="717" spans="2:42" ht="16.5" customHeight="1" x14ac:dyDescent="0.25">
      <c r="B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</row>
    <row r="718" spans="2:42" ht="16.5" customHeight="1" x14ac:dyDescent="0.25">
      <c r="B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</row>
    <row r="719" spans="2:42" ht="16.5" customHeight="1" x14ac:dyDescent="0.25">
      <c r="B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</row>
    <row r="720" spans="2:42" ht="16.5" customHeight="1" x14ac:dyDescent="0.25">
      <c r="B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</row>
    <row r="721" spans="2:42" ht="16.5" customHeight="1" x14ac:dyDescent="0.25">
      <c r="B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</row>
    <row r="722" spans="2:42" ht="16.5" customHeight="1" x14ac:dyDescent="0.25">
      <c r="B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</row>
    <row r="723" spans="2:42" ht="16.5" customHeight="1" x14ac:dyDescent="0.25">
      <c r="B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</row>
    <row r="724" spans="2:42" ht="16.5" customHeight="1" x14ac:dyDescent="0.25">
      <c r="B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</row>
    <row r="725" spans="2:42" ht="16.5" customHeight="1" x14ac:dyDescent="0.25">
      <c r="B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</row>
    <row r="726" spans="2:42" ht="16.5" customHeight="1" x14ac:dyDescent="0.25">
      <c r="B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</row>
    <row r="727" spans="2:42" ht="16.5" customHeight="1" x14ac:dyDescent="0.25">
      <c r="B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</row>
    <row r="728" spans="2:42" ht="16.5" customHeight="1" x14ac:dyDescent="0.25">
      <c r="B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</row>
    <row r="729" spans="2:42" ht="16.5" customHeight="1" x14ac:dyDescent="0.25">
      <c r="B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</row>
    <row r="730" spans="2:42" ht="16.5" customHeight="1" x14ac:dyDescent="0.25">
      <c r="B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</row>
    <row r="731" spans="2:42" ht="16.5" customHeight="1" x14ac:dyDescent="0.25">
      <c r="B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</row>
    <row r="732" spans="2:42" ht="16.5" customHeight="1" x14ac:dyDescent="0.25">
      <c r="B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</row>
    <row r="733" spans="2:42" ht="16.5" customHeight="1" x14ac:dyDescent="0.25">
      <c r="B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</row>
    <row r="734" spans="2:42" ht="16.5" customHeight="1" x14ac:dyDescent="0.25">
      <c r="B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</row>
    <row r="735" spans="2:42" ht="16.5" customHeight="1" x14ac:dyDescent="0.25">
      <c r="B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</row>
    <row r="736" spans="2:42" ht="16.5" customHeight="1" x14ac:dyDescent="0.25">
      <c r="B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</row>
    <row r="737" spans="2:42" ht="16.5" customHeight="1" x14ac:dyDescent="0.25">
      <c r="B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</row>
    <row r="738" spans="2:42" ht="16.5" customHeight="1" x14ac:dyDescent="0.25">
      <c r="B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</row>
    <row r="739" spans="2:42" ht="16.5" customHeight="1" x14ac:dyDescent="0.25">
      <c r="B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</row>
    <row r="740" spans="2:42" ht="16.5" customHeight="1" x14ac:dyDescent="0.25">
      <c r="B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</row>
    <row r="741" spans="2:42" ht="16.5" customHeight="1" x14ac:dyDescent="0.25">
      <c r="B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</row>
    <row r="742" spans="2:42" ht="16.5" customHeight="1" x14ac:dyDescent="0.25">
      <c r="B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</row>
    <row r="743" spans="2:42" ht="16.5" customHeight="1" x14ac:dyDescent="0.25">
      <c r="B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</row>
    <row r="744" spans="2:42" ht="16.5" customHeight="1" x14ac:dyDescent="0.25">
      <c r="B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</row>
    <row r="745" spans="2:42" ht="16.5" customHeight="1" x14ac:dyDescent="0.25">
      <c r="B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</row>
    <row r="746" spans="2:42" ht="16.5" customHeight="1" x14ac:dyDescent="0.25">
      <c r="B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</row>
    <row r="747" spans="2:42" ht="16.5" customHeight="1" x14ac:dyDescent="0.25">
      <c r="B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</row>
    <row r="748" spans="2:42" ht="16.5" customHeight="1" x14ac:dyDescent="0.25">
      <c r="B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</row>
    <row r="749" spans="2:42" ht="16.5" customHeight="1" x14ac:dyDescent="0.25">
      <c r="B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</row>
    <row r="750" spans="2:42" ht="16.5" customHeight="1" x14ac:dyDescent="0.25">
      <c r="B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</row>
    <row r="751" spans="2:42" ht="16.5" customHeight="1" x14ac:dyDescent="0.25">
      <c r="B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</row>
    <row r="752" spans="2:42" ht="16.5" customHeight="1" x14ac:dyDescent="0.25">
      <c r="B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</row>
    <row r="753" spans="2:42" ht="16.5" customHeight="1" x14ac:dyDescent="0.25">
      <c r="B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</row>
    <row r="754" spans="2:42" ht="16.5" customHeight="1" x14ac:dyDescent="0.25">
      <c r="B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</row>
    <row r="755" spans="2:42" ht="16.5" customHeight="1" x14ac:dyDescent="0.25">
      <c r="B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</row>
    <row r="756" spans="2:42" ht="16.5" customHeight="1" x14ac:dyDescent="0.25">
      <c r="B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</row>
    <row r="757" spans="2:42" ht="16.5" customHeight="1" x14ac:dyDescent="0.25">
      <c r="B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</row>
    <row r="758" spans="2:42" ht="16.5" customHeight="1" x14ac:dyDescent="0.25">
      <c r="B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</row>
    <row r="759" spans="2:42" ht="16.5" customHeight="1" x14ac:dyDescent="0.25">
      <c r="B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</row>
    <row r="760" spans="2:42" ht="16.5" customHeight="1" x14ac:dyDescent="0.25">
      <c r="B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</row>
    <row r="761" spans="2:42" ht="16.5" customHeight="1" x14ac:dyDescent="0.25">
      <c r="B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</row>
    <row r="762" spans="2:42" ht="16.5" customHeight="1" x14ac:dyDescent="0.25">
      <c r="B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</row>
    <row r="763" spans="2:42" ht="16.5" customHeight="1" x14ac:dyDescent="0.25">
      <c r="B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</row>
    <row r="764" spans="2:42" ht="16.5" customHeight="1" x14ac:dyDescent="0.25">
      <c r="B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</row>
    <row r="765" spans="2:42" ht="16.5" customHeight="1" x14ac:dyDescent="0.25">
      <c r="B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</row>
    <row r="766" spans="2:42" ht="16.5" customHeight="1" x14ac:dyDescent="0.25">
      <c r="B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</row>
    <row r="767" spans="2:42" ht="16.5" customHeight="1" x14ac:dyDescent="0.25">
      <c r="B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</row>
    <row r="768" spans="2:42" ht="16.5" customHeight="1" x14ac:dyDescent="0.25">
      <c r="B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</row>
    <row r="769" spans="2:42" ht="16.5" customHeight="1" x14ac:dyDescent="0.25">
      <c r="B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</row>
    <row r="770" spans="2:42" ht="16.5" customHeight="1" x14ac:dyDescent="0.25">
      <c r="B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</row>
    <row r="771" spans="2:42" ht="16.5" customHeight="1" x14ac:dyDescent="0.25">
      <c r="B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</row>
    <row r="772" spans="2:42" ht="16.5" customHeight="1" x14ac:dyDescent="0.25">
      <c r="B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</row>
    <row r="773" spans="2:42" ht="16.5" customHeight="1" x14ac:dyDescent="0.25">
      <c r="B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</row>
    <row r="774" spans="2:42" ht="16.5" customHeight="1" x14ac:dyDescent="0.25">
      <c r="B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</row>
    <row r="775" spans="2:42" ht="16.5" customHeight="1" x14ac:dyDescent="0.25">
      <c r="B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</row>
    <row r="776" spans="2:42" ht="16.5" customHeight="1" x14ac:dyDescent="0.25">
      <c r="B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</row>
    <row r="777" spans="2:42" ht="16.5" customHeight="1" x14ac:dyDescent="0.25">
      <c r="B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</row>
    <row r="778" spans="2:42" ht="16.5" customHeight="1" x14ac:dyDescent="0.25">
      <c r="B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</row>
    <row r="779" spans="2:42" ht="16.5" customHeight="1" x14ac:dyDescent="0.25">
      <c r="B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</row>
    <row r="780" spans="2:42" ht="16.5" customHeight="1" x14ac:dyDescent="0.25">
      <c r="B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</row>
    <row r="781" spans="2:42" ht="16.5" customHeight="1" x14ac:dyDescent="0.25">
      <c r="B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</row>
    <row r="782" spans="2:42" ht="16.5" customHeight="1" x14ac:dyDescent="0.25">
      <c r="B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</row>
    <row r="783" spans="2:42" ht="16.5" customHeight="1" x14ac:dyDescent="0.25">
      <c r="B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</row>
    <row r="784" spans="2:42" ht="16.5" customHeight="1" x14ac:dyDescent="0.25">
      <c r="B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</row>
    <row r="785" spans="2:42" ht="16.5" customHeight="1" x14ac:dyDescent="0.25">
      <c r="B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</row>
    <row r="786" spans="2:42" ht="16.5" customHeight="1" x14ac:dyDescent="0.25">
      <c r="B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</row>
    <row r="787" spans="2:42" ht="16.5" customHeight="1" x14ac:dyDescent="0.25">
      <c r="B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</row>
    <row r="788" spans="2:42" ht="16.5" customHeight="1" x14ac:dyDescent="0.25">
      <c r="B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</row>
    <row r="789" spans="2:42" ht="16.5" customHeight="1" x14ac:dyDescent="0.25">
      <c r="B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</row>
    <row r="790" spans="2:42" ht="16.5" customHeight="1" x14ac:dyDescent="0.25">
      <c r="B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</row>
    <row r="791" spans="2:42" ht="16.5" customHeight="1" x14ac:dyDescent="0.25">
      <c r="B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</row>
    <row r="792" spans="2:42" ht="16.5" customHeight="1" x14ac:dyDescent="0.25">
      <c r="B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</row>
    <row r="793" spans="2:42" ht="16.5" customHeight="1" x14ac:dyDescent="0.25">
      <c r="B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</row>
    <row r="794" spans="2:42" ht="16.5" customHeight="1" x14ac:dyDescent="0.25">
      <c r="B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</row>
    <row r="795" spans="2:42" ht="16.5" customHeight="1" x14ac:dyDescent="0.25">
      <c r="B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</row>
    <row r="796" spans="2:42" ht="16.5" customHeight="1" x14ac:dyDescent="0.25">
      <c r="B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</row>
    <row r="797" spans="2:42" ht="16.5" customHeight="1" x14ac:dyDescent="0.25">
      <c r="B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</row>
    <row r="798" spans="2:42" ht="16.5" customHeight="1" x14ac:dyDescent="0.25">
      <c r="B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</row>
    <row r="799" spans="2:42" ht="16.5" customHeight="1" x14ac:dyDescent="0.25">
      <c r="B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</row>
    <row r="800" spans="2:42" ht="16.5" customHeight="1" x14ac:dyDescent="0.25">
      <c r="B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</row>
    <row r="801" spans="2:42" ht="16.5" customHeight="1" x14ac:dyDescent="0.25">
      <c r="B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</row>
    <row r="802" spans="2:42" ht="16.5" customHeight="1" x14ac:dyDescent="0.25">
      <c r="B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</row>
    <row r="803" spans="2:42" ht="16.5" customHeight="1" x14ac:dyDescent="0.25">
      <c r="B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</row>
    <row r="804" spans="2:42" ht="16.5" customHeight="1" x14ac:dyDescent="0.25">
      <c r="B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</row>
    <row r="805" spans="2:42" ht="16.5" customHeight="1" x14ac:dyDescent="0.25">
      <c r="B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</row>
    <row r="806" spans="2:42" ht="16.5" customHeight="1" x14ac:dyDescent="0.25">
      <c r="B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</row>
    <row r="807" spans="2:42" ht="16.5" customHeight="1" x14ac:dyDescent="0.25">
      <c r="B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</row>
    <row r="808" spans="2:42" ht="16.5" customHeight="1" x14ac:dyDescent="0.25">
      <c r="B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</row>
    <row r="809" spans="2:42" ht="16.5" customHeight="1" x14ac:dyDescent="0.25">
      <c r="B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</row>
    <row r="810" spans="2:42" ht="16.5" customHeight="1" x14ac:dyDescent="0.25">
      <c r="B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</row>
    <row r="811" spans="2:42" ht="16.5" customHeight="1" x14ac:dyDescent="0.25">
      <c r="B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</row>
    <row r="812" spans="2:42" ht="16.5" customHeight="1" x14ac:dyDescent="0.25">
      <c r="B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</row>
    <row r="813" spans="2:42" ht="16.5" customHeight="1" x14ac:dyDescent="0.25">
      <c r="B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</row>
    <row r="814" spans="2:42" ht="16.5" customHeight="1" x14ac:dyDescent="0.25">
      <c r="B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</row>
    <row r="815" spans="2:42" ht="16.5" customHeight="1" x14ac:dyDescent="0.25">
      <c r="B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</row>
    <row r="816" spans="2:42" ht="16.5" customHeight="1" x14ac:dyDescent="0.25">
      <c r="B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</row>
    <row r="817" spans="2:42" ht="16.5" customHeight="1" x14ac:dyDescent="0.25">
      <c r="B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</row>
    <row r="818" spans="2:42" ht="16.5" customHeight="1" x14ac:dyDescent="0.25">
      <c r="B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</row>
    <row r="819" spans="2:42" ht="16.5" customHeight="1" x14ac:dyDescent="0.25">
      <c r="B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</row>
    <row r="820" spans="2:42" ht="16.5" customHeight="1" x14ac:dyDescent="0.25">
      <c r="B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</row>
    <row r="821" spans="2:42" ht="16.5" customHeight="1" x14ac:dyDescent="0.25">
      <c r="B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</row>
    <row r="822" spans="2:42" ht="16.5" customHeight="1" x14ac:dyDescent="0.25">
      <c r="B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</row>
    <row r="823" spans="2:42" ht="16.5" customHeight="1" x14ac:dyDescent="0.25">
      <c r="B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</row>
    <row r="824" spans="2:42" ht="16.5" customHeight="1" x14ac:dyDescent="0.25">
      <c r="B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</row>
    <row r="825" spans="2:42" ht="16.5" customHeight="1" x14ac:dyDescent="0.25">
      <c r="B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</row>
    <row r="826" spans="2:42" ht="16.5" customHeight="1" x14ac:dyDescent="0.25">
      <c r="B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</row>
    <row r="827" spans="2:42" ht="16.5" customHeight="1" x14ac:dyDescent="0.25">
      <c r="B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</row>
    <row r="828" spans="2:42" ht="16.5" customHeight="1" x14ac:dyDescent="0.25">
      <c r="B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</row>
    <row r="829" spans="2:42" ht="16.5" customHeight="1" x14ac:dyDescent="0.25">
      <c r="B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</row>
    <row r="830" spans="2:42" ht="16.5" customHeight="1" x14ac:dyDescent="0.25">
      <c r="B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</row>
    <row r="831" spans="2:42" ht="16.5" customHeight="1" x14ac:dyDescent="0.25">
      <c r="B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</row>
    <row r="832" spans="2:42" ht="16.5" customHeight="1" x14ac:dyDescent="0.25">
      <c r="B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</row>
    <row r="833" spans="2:42" ht="16.5" customHeight="1" x14ac:dyDescent="0.25">
      <c r="B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</row>
    <row r="834" spans="2:42" ht="16.5" customHeight="1" x14ac:dyDescent="0.25">
      <c r="B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</row>
    <row r="835" spans="2:42" ht="16.5" customHeight="1" x14ac:dyDescent="0.25">
      <c r="B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</row>
    <row r="836" spans="2:42" ht="16.5" customHeight="1" x14ac:dyDescent="0.25">
      <c r="B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</row>
    <row r="837" spans="2:42" ht="16.5" customHeight="1" x14ac:dyDescent="0.25">
      <c r="B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</row>
    <row r="838" spans="2:42" ht="16.5" customHeight="1" x14ac:dyDescent="0.25">
      <c r="B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</row>
    <row r="839" spans="2:42" ht="16.5" customHeight="1" x14ac:dyDescent="0.25">
      <c r="B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</row>
    <row r="840" spans="2:42" ht="16.5" customHeight="1" x14ac:dyDescent="0.25">
      <c r="B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</row>
    <row r="841" spans="2:42" ht="16.5" customHeight="1" x14ac:dyDescent="0.25">
      <c r="B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</row>
    <row r="842" spans="2:42" ht="16.5" customHeight="1" x14ac:dyDescent="0.25">
      <c r="B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</row>
    <row r="843" spans="2:42" ht="16.5" customHeight="1" x14ac:dyDescent="0.25">
      <c r="B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</row>
    <row r="844" spans="2:42" ht="16.5" customHeight="1" x14ac:dyDescent="0.25">
      <c r="B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</row>
    <row r="845" spans="2:42" ht="16.5" customHeight="1" x14ac:dyDescent="0.25">
      <c r="B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</row>
    <row r="846" spans="2:42" ht="16.5" customHeight="1" x14ac:dyDescent="0.25">
      <c r="B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</row>
    <row r="847" spans="2:42" ht="16.5" customHeight="1" x14ac:dyDescent="0.25">
      <c r="B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</row>
    <row r="848" spans="2:42" ht="16.5" customHeight="1" x14ac:dyDescent="0.25">
      <c r="B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</row>
    <row r="849" spans="2:42" ht="16.5" customHeight="1" x14ac:dyDescent="0.25">
      <c r="B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</row>
    <row r="850" spans="2:42" ht="16.5" customHeight="1" x14ac:dyDescent="0.25">
      <c r="B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</row>
    <row r="851" spans="2:42" ht="16.5" customHeight="1" x14ac:dyDescent="0.25">
      <c r="B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</row>
    <row r="852" spans="2:42" ht="16.5" customHeight="1" x14ac:dyDescent="0.25">
      <c r="B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</row>
    <row r="853" spans="2:42" ht="16.5" customHeight="1" x14ac:dyDescent="0.25">
      <c r="B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</row>
    <row r="854" spans="2:42" ht="16.5" customHeight="1" x14ac:dyDescent="0.25">
      <c r="B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</row>
    <row r="855" spans="2:42" ht="16.5" customHeight="1" x14ac:dyDescent="0.25">
      <c r="B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</row>
    <row r="856" spans="2:42" ht="16.5" customHeight="1" x14ac:dyDescent="0.25">
      <c r="B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</row>
    <row r="857" spans="2:42" ht="16.5" customHeight="1" x14ac:dyDescent="0.25">
      <c r="B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</row>
    <row r="858" spans="2:42" ht="16.5" customHeight="1" x14ac:dyDescent="0.25">
      <c r="B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</row>
    <row r="859" spans="2:42" ht="16.5" customHeight="1" x14ac:dyDescent="0.25">
      <c r="B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</row>
    <row r="860" spans="2:42" ht="16.5" customHeight="1" x14ac:dyDescent="0.25">
      <c r="B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</row>
    <row r="861" spans="2:42" ht="16.5" customHeight="1" x14ac:dyDescent="0.25">
      <c r="B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</row>
    <row r="862" spans="2:42" ht="16.5" customHeight="1" x14ac:dyDescent="0.25">
      <c r="B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</row>
    <row r="863" spans="2:42" ht="16.5" customHeight="1" x14ac:dyDescent="0.25">
      <c r="B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</row>
    <row r="864" spans="2:42" ht="16.5" customHeight="1" x14ac:dyDescent="0.25">
      <c r="B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</row>
    <row r="865" spans="2:42" ht="16.5" customHeight="1" x14ac:dyDescent="0.25">
      <c r="B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</row>
    <row r="866" spans="2:42" ht="16.5" customHeight="1" x14ac:dyDescent="0.25">
      <c r="B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</row>
    <row r="867" spans="2:42" ht="16.5" customHeight="1" x14ac:dyDescent="0.25">
      <c r="B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</row>
    <row r="868" spans="2:42" ht="16.5" customHeight="1" x14ac:dyDescent="0.25">
      <c r="B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</row>
    <row r="869" spans="2:42" ht="16.5" customHeight="1" x14ac:dyDescent="0.25">
      <c r="B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</row>
    <row r="870" spans="2:42" ht="16.5" customHeight="1" x14ac:dyDescent="0.25">
      <c r="B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</row>
    <row r="871" spans="2:42" ht="16.5" customHeight="1" x14ac:dyDescent="0.25">
      <c r="B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</row>
    <row r="872" spans="2:42" ht="16.5" customHeight="1" x14ac:dyDescent="0.25">
      <c r="B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</row>
    <row r="873" spans="2:42" ht="16.5" customHeight="1" x14ac:dyDescent="0.25">
      <c r="B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</row>
    <row r="874" spans="2:42" ht="16.5" customHeight="1" x14ac:dyDescent="0.25">
      <c r="B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</row>
    <row r="875" spans="2:42" ht="16.5" customHeight="1" x14ac:dyDescent="0.25">
      <c r="B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</row>
    <row r="876" spans="2:42" ht="16.5" customHeight="1" x14ac:dyDescent="0.25">
      <c r="B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</row>
    <row r="877" spans="2:42" ht="16.5" customHeight="1" x14ac:dyDescent="0.25">
      <c r="B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</row>
    <row r="878" spans="2:42" ht="16.5" customHeight="1" x14ac:dyDescent="0.25">
      <c r="B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</row>
    <row r="879" spans="2:42" ht="16.5" customHeight="1" x14ac:dyDescent="0.25">
      <c r="B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</row>
    <row r="880" spans="2:42" ht="16.5" customHeight="1" x14ac:dyDescent="0.25">
      <c r="B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</row>
    <row r="881" spans="2:42" ht="16.5" customHeight="1" x14ac:dyDescent="0.25">
      <c r="B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</row>
    <row r="882" spans="2:42" ht="16.5" customHeight="1" x14ac:dyDescent="0.25">
      <c r="B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</row>
    <row r="883" spans="2:42" ht="16.5" customHeight="1" x14ac:dyDescent="0.25">
      <c r="B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</row>
    <row r="884" spans="2:42" ht="16.5" customHeight="1" x14ac:dyDescent="0.25">
      <c r="B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</row>
    <row r="885" spans="2:42" ht="16.5" customHeight="1" x14ac:dyDescent="0.25">
      <c r="B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</row>
    <row r="886" spans="2:42" ht="16.5" customHeight="1" x14ac:dyDescent="0.25">
      <c r="B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</row>
    <row r="887" spans="2:42" ht="16.5" customHeight="1" x14ac:dyDescent="0.25">
      <c r="B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</row>
    <row r="888" spans="2:42" ht="16.5" customHeight="1" x14ac:dyDescent="0.25">
      <c r="B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</row>
    <row r="889" spans="2:42" ht="16.5" customHeight="1" x14ac:dyDescent="0.25">
      <c r="B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</row>
    <row r="890" spans="2:42" ht="16.5" customHeight="1" x14ac:dyDescent="0.25">
      <c r="B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</row>
    <row r="891" spans="2:42" ht="16.5" customHeight="1" x14ac:dyDescent="0.25">
      <c r="B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</row>
    <row r="892" spans="2:42" ht="16.5" customHeight="1" x14ac:dyDescent="0.25">
      <c r="B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</row>
    <row r="893" spans="2:42" ht="16.5" customHeight="1" x14ac:dyDescent="0.25">
      <c r="B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</row>
    <row r="894" spans="2:42" ht="16.5" customHeight="1" x14ac:dyDescent="0.25">
      <c r="B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</row>
    <row r="895" spans="2:42" ht="16.5" customHeight="1" x14ac:dyDescent="0.25">
      <c r="B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</row>
    <row r="896" spans="2:42" ht="16.5" customHeight="1" x14ac:dyDescent="0.25">
      <c r="B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</row>
    <row r="897" spans="2:42" ht="16.5" customHeight="1" x14ac:dyDescent="0.25">
      <c r="B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</row>
    <row r="898" spans="2:42" ht="16.5" customHeight="1" x14ac:dyDescent="0.25">
      <c r="B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</row>
    <row r="899" spans="2:42" ht="16.5" customHeight="1" x14ac:dyDescent="0.25">
      <c r="B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</row>
    <row r="900" spans="2:42" ht="16.5" customHeight="1" x14ac:dyDescent="0.25">
      <c r="B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</row>
    <row r="901" spans="2:42" ht="16.5" customHeight="1" x14ac:dyDescent="0.25">
      <c r="B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</row>
    <row r="902" spans="2:42" ht="16.5" customHeight="1" x14ac:dyDescent="0.25">
      <c r="B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</row>
    <row r="903" spans="2:42" ht="16.5" customHeight="1" x14ac:dyDescent="0.25">
      <c r="B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</row>
    <row r="904" spans="2:42" ht="16.5" customHeight="1" x14ac:dyDescent="0.25">
      <c r="B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</row>
    <row r="905" spans="2:42" ht="16.5" customHeight="1" x14ac:dyDescent="0.25">
      <c r="B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</row>
    <row r="906" spans="2:42" ht="16.5" customHeight="1" x14ac:dyDescent="0.25">
      <c r="B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</row>
    <row r="907" spans="2:42" ht="16.5" customHeight="1" x14ac:dyDescent="0.25">
      <c r="B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</row>
    <row r="908" spans="2:42" ht="16.5" customHeight="1" x14ac:dyDescent="0.25">
      <c r="B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</row>
    <row r="909" spans="2:42" ht="16.5" customHeight="1" x14ac:dyDescent="0.25">
      <c r="B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</row>
    <row r="910" spans="2:42" ht="16.5" customHeight="1" x14ac:dyDescent="0.25">
      <c r="B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</row>
    <row r="911" spans="2:42" ht="16.5" customHeight="1" x14ac:dyDescent="0.25">
      <c r="B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</row>
    <row r="912" spans="2:42" ht="16.5" customHeight="1" x14ac:dyDescent="0.25">
      <c r="B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</row>
    <row r="913" spans="2:42" ht="16.5" customHeight="1" x14ac:dyDescent="0.25">
      <c r="B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</row>
    <row r="914" spans="2:42" ht="16.5" customHeight="1" x14ac:dyDescent="0.25">
      <c r="B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</row>
    <row r="915" spans="2:42" ht="16.5" customHeight="1" x14ac:dyDescent="0.25">
      <c r="B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</row>
    <row r="916" spans="2:42" ht="16.5" customHeight="1" x14ac:dyDescent="0.25">
      <c r="B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</row>
    <row r="917" spans="2:42" ht="16.5" customHeight="1" x14ac:dyDescent="0.25">
      <c r="B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</row>
    <row r="918" spans="2:42" ht="16.5" customHeight="1" x14ac:dyDescent="0.25">
      <c r="B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</row>
    <row r="919" spans="2:42" ht="16.5" customHeight="1" x14ac:dyDescent="0.25">
      <c r="B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</row>
    <row r="920" spans="2:42" ht="16.5" customHeight="1" x14ac:dyDescent="0.25">
      <c r="B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</row>
    <row r="921" spans="2:42" ht="16.5" customHeight="1" x14ac:dyDescent="0.25">
      <c r="B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</row>
    <row r="922" spans="2:42" ht="16.5" customHeight="1" x14ac:dyDescent="0.25">
      <c r="B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</row>
    <row r="923" spans="2:42" ht="16.5" customHeight="1" x14ac:dyDescent="0.25">
      <c r="B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</row>
    <row r="924" spans="2:42" ht="16.5" customHeight="1" x14ac:dyDescent="0.25">
      <c r="B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</row>
    <row r="925" spans="2:42" ht="16.5" customHeight="1" x14ac:dyDescent="0.25">
      <c r="B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</row>
    <row r="926" spans="2:42" ht="16.5" customHeight="1" x14ac:dyDescent="0.25">
      <c r="B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</row>
    <row r="927" spans="2:42" ht="16.5" customHeight="1" x14ac:dyDescent="0.25">
      <c r="B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</row>
    <row r="928" spans="2:42" ht="16.5" customHeight="1" x14ac:dyDescent="0.25">
      <c r="B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</row>
    <row r="929" spans="2:42" ht="16.5" customHeight="1" x14ac:dyDescent="0.25">
      <c r="B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</row>
    <row r="930" spans="2:42" ht="16.5" customHeight="1" x14ac:dyDescent="0.25">
      <c r="B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</row>
    <row r="931" spans="2:42" ht="16.5" customHeight="1" x14ac:dyDescent="0.25">
      <c r="B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</row>
    <row r="932" spans="2:42" ht="16.5" customHeight="1" x14ac:dyDescent="0.25">
      <c r="B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</row>
    <row r="933" spans="2:42" ht="16.5" customHeight="1" x14ac:dyDescent="0.25">
      <c r="B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</row>
    <row r="934" spans="2:42" ht="16.5" customHeight="1" x14ac:dyDescent="0.25">
      <c r="B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</row>
    <row r="935" spans="2:42" ht="16.5" customHeight="1" x14ac:dyDescent="0.25">
      <c r="B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</row>
    <row r="936" spans="2:42" ht="16.5" customHeight="1" x14ac:dyDescent="0.25">
      <c r="B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</row>
    <row r="937" spans="2:42" ht="16.5" customHeight="1" x14ac:dyDescent="0.25">
      <c r="B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</row>
    <row r="938" spans="2:42" ht="16.5" customHeight="1" x14ac:dyDescent="0.25">
      <c r="B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</row>
    <row r="939" spans="2:42" ht="16.5" customHeight="1" x14ac:dyDescent="0.25">
      <c r="B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</row>
    <row r="940" spans="2:42" ht="16.5" customHeight="1" x14ac:dyDescent="0.25">
      <c r="B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</row>
    <row r="941" spans="2:42" ht="16.5" customHeight="1" x14ac:dyDescent="0.25">
      <c r="B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</row>
    <row r="942" spans="2:42" ht="16.5" customHeight="1" x14ac:dyDescent="0.25">
      <c r="B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</row>
    <row r="943" spans="2:42" ht="16.5" customHeight="1" x14ac:dyDescent="0.25">
      <c r="B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</row>
    <row r="944" spans="2:42" ht="16.5" customHeight="1" x14ac:dyDescent="0.25">
      <c r="B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</row>
    <row r="945" spans="2:42" ht="16.5" customHeight="1" x14ac:dyDescent="0.25">
      <c r="B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</row>
    <row r="946" spans="2:42" ht="16.5" customHeight="1" x14ac:dyDescent="0.25">
      <c r="B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</row>
    <row r="947" spans="2:42" ht="16.5" customHeight="1" x14ac:dyDescent="0.25">
      <c r="B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</row>
    <row r="948" spans="2:42" ht="16.5" customHeight="1" x14ac:dyDescent="0.25">
      <c r="B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</row>
    <row r="949" spans="2:42" ht="16.5" customHeight="1" x14ac:dyDescent="0.25">
      <c r="B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</row>
    <row r="950" spans="2:42" ht="16.5" customHeight="1" x14ac:dyDescent="0.25">
      <c r="B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</row>
    <row r="951" spans="2:42" ht="16.5" customHeight="1" x14ac:dyDescent="0.25">
      <c r="B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</row>
    <row r="952" spans="2:42" ht="16.5" customHeight="1" x14ac:dyDescent="0.25">
      <c r="B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</row>
    <row r="953" spans="2:42" ht="16.5" customHeight="1" x14ac:dyDescent="0.25">
      <c r="B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</row>
    <row r="954" spans="2:42" ht="16.5" customHeight="1" x14ac:dyDescent="0.25">
      <c r="B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</row>
    <row r="955" spans="2:42" ht="16.5" customHeight="1" x14ac:dyDescent="0.25">
      <c r="B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</row>
    <row r="956" spans="2:42" ht="16.5" customHeight="1" x14ac:dyDescent="0.25">
      <c r="B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</row>
  </sheetData>
  <autoFilter ref="E1:E956"/>
  <mergeCells count="21">
    <mergeCell ref="B1:AP1"/>
    <mergeCell ref="A2:A3"/>
    <mergeCell ref="B2:B3"/>
    <mergeCell ref="C2:C3"/>
    <mergeCell ref="D2:D3"/>
    <mergeCell ref="E2:Y2"/>
    <mergeCell ref="Z2:AG2"/>
    <mergeCell ref="AH2:AM2"/>
    <mergeCell ref="AN2:AN3"/>
    <mergeCell ref="AO2:AO3"/>
    <mergeCell ref="C144:D144"/>
    <mergeCell ref="AP2:AP3"/>
    <mergeCell ref="AS3:AT3"/>
    <mergeCell ref="A112:A113"/>
    <mergeCell ref="A117:A118"/>
    <mergeCell ref="A142:C142"/>
    <mergeCell ref="D143:E143"/>
    <mergeCell ref="AS143:AX143"/>
    <mergeCell ref="X117:X118"/>
    <mergeCell ref="X112:X113"/>
    <mergeCell ref="F143:G143"/>
  </mergeCells>
  <phoneticPr fontId="4" type="noConversion"/>
  <pageMargins left="0.23622047244094491" right="0.23622047244094491" top="0.39370078740157483" bottom="0.35433070866141736" header="0.31496062992125984" footer="0.31496062992125984"/>
  <pageSetup paperSize="8" scale="58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115學年員額編制表預估0415版</vt:lpstr>
      <vt:lpstr>'115學年員額編制表預估0415版'!Print_Area</vt:lpstr>
      <vt:lpstr>'115學年員額編制表預估0415版'!Print_Titles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2026-04-15T05:13:57Z</cp:lastPrinted>
  <dcterms:created xsi:type="dcterms:W3CDTF">2026-01-15T21:54:56Z</dcterms:created>
  <dcterms:modified xsi:type="dcterms:W3CDTF">2026-04-21T03:49:47Z</dcterms:modified>
</cp:coreProperties>
</file>