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ow\A.農林漁牧普查\109年\c109年農業普查\1100115109年農林漁牧業普查參考資料蒐集整理作業方法---寄公所\1100223整理各公所資料\"/>
    </mc:Choice>
  </mc:AlternateContent>
  <bookViews>
    <workbookView xWindow="0" yWindow="0" windowWidth="25200" windowHeight="11610" tabRatio="721"/>
  </bookViews>
  <sheets>
    <sheet name="南投市" sheetId="4" r:id="rId1"/>
    <sheet name="埔里鎮" sheetId="6" r:id="rId2"/>
    <sheet name="草屯鎮" sheetId="7" r:id="rId3"/>
    <sheet name="竹山鎮" sheetId="8" r:id="rId4"/>
    <sheet name="集集鎮" sheetId="9" r:id="rId5"/>
    <sheet name="名間鄉" sheetId="10" r:id="rId6"/>
    <sheet name="鹿谷鄉" sheetId="11" r:id="rId7"/>
    <sheet name="中寮鄉" sheetId="12" r:id="rId8"/>
    <sheet name="魚池鄉" sheetId="13" r:id="rId9"/>
    <sheet name="國姓鄉" sheetId="14" r:id="rId10"/>
    <sheet name="水里鄉" sheetId="15" r:id="rId11"/>
    <sheet name="信義鄉" sheetId="5" r:id="rId12"/>
    <sheet name="仁愛鄉" sheetId="17" r:id="rId13"/>
    <sheet name="鄉鎮市區名稱3" sheetId="3" r:id="rId14"/>
  </sheets>
  <definedNames>
    <definedName name="_xlnm.Print_Area" localSheetId="10">水里鄉!$A$1:$AD$27</definedName>
    <definedName name="_xlnm.Print_Area" localSheetId="9">國姓鄉!$A$1:$AD$57</definedName>
  </definedNames>
  <calcPr calcId="152511"/>
</workbook>
</file>

<file path=xl/calcChain.xml><?xml version="1.0" encoding="utf-8"?>
<calcChain xmlns="http://schemas.openxmlformats.org/spreadsheetml/2006/main">
  <c r="E19" i="9" l="1"/>
  <c r="E18" i="9"/>
  <c r="E17" i="9"/>
  <c r="E16" i="9"/>
  <c r="E15" i="9"/>
  <c r="E14" i="9"/>
  <c r="M13" i="9"/>
  <c r="E13" i="9"/>
  <c r="M12" i="9"/>
  <c r="E12" i="9"/>
  <c r="M11" i="9"/>
  <c r="E11" i="9"/>
  <c r="M15" i="7" l="1"/>
  <c r="L15" i="7"/>
  <c r="T14" i="7"/>
  <c r="M14" i="7"/>
  <c r="L14" i="7"/>
  <c r="T13" i="7"/>
  <c r="M13" i="7"/>
  <c r="T12" i="7"/>
  <c r="M12" i="7"/>
  <c r="L12" i="7"/>
  <c r="T11" i="7"/>
  <c r="M11" i="7"/>
</calcChain>
</file>

<file path=xl/sharedStrings.xml><?xml version="1.0" encoding="utf-8"?>
<sst xmlns="http://schemas.openxmlformats.org/spreadsheetml/2006/main" count="1239" uniqueCount="825">
  <si>
    <r>
      <rPr>
        <sz val="14"/>
        <color theme="1"/>
        <rFont val="全真中明體"/>
        <family val="3"/>
        <charset val="136"/>
      </rPr>
      <t>畜禽代號</t>
    </r>
    <phoneticPr fontId="3" type="noConversion"/>
  </si>
  <si>
    <r>
      <rPr>
        <sz val="14"/>
        <color theme="1"/>
        <rFont val="全真中明體"/>
        <family val="3"/>
        <charset val="136"/>
      </rPr>
      <t>畜禽名稱</t>
    </r>
    <phoneticPr fontId="3" type="noConversion"/>
  </si>
  <si>
    <r>
      <rPr>
        <sz val="14"/>
        <color theme="1"/>
        <rFont val="全真中明體"/>
        <family val="3"/>
        <charset val="136"/>
      </rPr>
      <t>其他資訊</t>
    </r>
    <phoneticPr fontId="3" type="noConversion"/>
  </si>
  <si>
    <r>
      <rPr>
        <sz val="14"/>
        <color theme="1"/>
        <rFont val="全真中明體"/>
        <family val="3"/>
        <charset val="136"/>
      </rPr>
      <t>備註</t>
    </r>
    <phoneticPr fontId="3" type="noConversion"/>
  </si>
  <si>
    <r>
      <rPr>
        <sz val="14"/>
        <color theme="1"/>
        <rFont val="全真中明體"/>
        <family val="3"/>
        <charset val="136"/>
      </rPr>
      <t>水產代號</t>
    </r>
    <phoneticPr fontId="3" type="noConversion"/>
  </si>
  <si>
    <r>
      <rPr>
        <sz val="14"/>
        <color theme="1"/>
        <rFont val="全真中明體"/>
        <family val="3"/>
        <charset val="136"/>
      </rPr>
      <t>水產名稱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</si>
  <si>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平均產量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公斤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公頃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</si>
  <si>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平均價格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公斤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</si>
  <si>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平均產值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公頃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</si>
  <si>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平均重量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公斤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頭、隻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</si>
  <si>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平均產值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頭、隻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</si>
  <si>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>作物代號</t>
    </r>
    <phoneticPr fontId="3" type="noConversion"/>
  </si>
  <si>
    <r>
      <rPr>
        <sz val="14"/>
        <color theme="1"/>
        <rFont val="全真中明體"/>
        <family val="3"/>
        <charset val="136"/>
      </rPr>
      <t>作物名稱</t>
    </r>
    <phoneticPr fontId="3" type="noConversion"/>
  </si>
  <si>
    <r>
      <rPr>
        <b/>
        <sz val="14"/>
        <rFont val="全真中明體"/>
        <family val="3"/>
        <charset val="136"/>
      </rPr>
      <t>作物類</t>
    </r>
  </si>
  <si>
    <r>
      <rPr>
        <b/>
        <sz val="14"/>
        <rFont val="全真中明體"/>
        <family val="3"/>
        <charset val="136"/>
      </rPr>
      <t>畜牧類</t>
    </r>
  </si>
  <si>
    <r>
      <rPr>
        <b/>
        <sz val="14"/>
        <rFont val="全真中明體"/>
        <family val="3"/>
        <charset val="136"/>
      </rPr>
      <t>水產類</t>
    </r>
  </si>
  <si>
    <r>
      <rPr>
        <sz val="14"/>
        <color theme="1"/>
        <rFont val="全真中明體"/>
        <family val="3"/>
        <charset val="136"/>
      </rPr>
      <t xml:space="preserve">政府收購價格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公斤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</si>
  <si>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平均價格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公畝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</si>
  <si>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附表</t>
    </r>
    <r>
      <rPr>
        <sz val="14"/>
        <rFont val="Times New Roman"/>
        <family val="1"/>
      </rPr>
      <t>1</t>
    </r>
    <phoneticPr fontId="4" type="noConversion"/>
  </si>
  <si>
    <r>
      <rPr>
        <b/>
        <sz val="14"/>
        <rFont val="全真中明體"/>
        <family val="3"/>
        <charset val="136"/>
      </rPr>
      <t>縣（市）</t>
    </r>
    <phoneticPr fontId="3" type="noConversion"/>
  </si>
  <si>
    <r>
      <rPr>
        <b/>
        <sz val="14"/>
        <rFont val="全真中明體"/>
        <family val="3"/>
        <charset val="136"/>
      </rPr>
      <t>鄕（鎮、市、區）</t>
    </r>
    <phoneticPr fontId="3" type="noConversion"/>
  </si>
  <si>
    <r>
      <rPr>
        <b/>
        <sz val="14"/>
        <rFont val="全真中明體"/>
        <family val="3"/>
        <charset val="136"/>
      </rPr>
      <t>農事及畜牧服務類</t>
    </r>
    <phoneticPr fontId="3" type="noConversion"/>
  </si>
  <si>
    <r>
      <rPr>
        <sz val="14"/>
        <color theme="1"/>
        <rFont val="全真中明體"/>
        <family val="3"/>
        <charset val="136"/>
      </rPr>
      <t>服務項目代號</t>
    </r>
    <phoneticPr fontId="3" type="noConversion"/>
  </si>
  <si>
    <r>
      <rPr>
        <sz val="14"/>
        <color theme="1"/>
        <rFont val="全真中明體"/>
        <family val="3"/>
        <charset val="136"/>
      </rPr>
      <t>服務項目</t>
    </r>
    <phoneticPr fontId="3" type="noConversion"/>
  </si>
  <si>
    <r>
      <rPr>
        <sz val="14"/>
        <color theme="1"/>
        <rFont val="全真中明體"/>
        <family val="3"/>
        <charset val="136"/>
      </rPr>
      <t>農畜種類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</si>
  <si>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每年飼養批數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批數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年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</si>
  <si>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每年放養次數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次數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年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</si>
  <si>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rgb="FF000000"/>
        <rFont val="全真中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全真中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</si>
  <si>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color rgb="FF000000"/>
        <rFont val="全真中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全真中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</si>
  <si>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color rgb="FF000000"/>
        <rFont val="全真中明體"/>
        <family val="3"/>
        <charset val="136"/>
      </rPr>
      <t>農事及畜牧服務類備註：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全真中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</si>
  <si>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</si>
  <si>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color theme="0"/>
        <rFont val="全真中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全真中明體"/>
        <family val="3"/>
        <charset val="136"/>
      </rPr>
      <t>「平均產量及價格」、「平均產值」僅需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全真中明體"/>
        <family val="3"/>
        <charset val="136"/>
      </rPr>
      <t>擇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填寫。</t>
    </r>
    <phoneticPr fontId="3" type="noConversion"/>
  </si>
  <si>
    <r>
      <rPr>
        <sz val="14"/>
        <color theme="0"/>
        <rFont val="全真中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全真中明體"/>
        <family val="3"/>
        <charset val="136"/>
      </rPr>
      <t>「平均重量及價格」、「平均產值」僅需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全真中明體"/>
        <family val="3"/>
        <charset val="136"/>
      </rPr>
      <t>擇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填寫。</t>
    </r>
    <phoneticPr fontId="3" type="noConversion"/>
  </si>
  <si>
    <r>
      <rPr>
        <sz val="14"/>
        <color theme="0"/>
        <rFont val="全真中明體"/>
        <family val="3"/>
        <charset val="136"/>
      </rPr>
      <t>農事及畜牧服務類備註：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全真中明體"/>
        <family val="3"/>
        <charset val="136"/>
      </rPr>
      <t>「平均價格」若非以公畝為單位，請備註說明。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</si>
  <si>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3" type="noConversion"/>
  </si>
  <si>
    <r>
      <rPr>
        <sz val="14"/>
        <color theme="0"/>
        <rFont val="全真中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全真中明體"/>
        <family val="3"/>
        <charset val="136"/>
      </rPr>
      <t>「平均價格」若非以公斤為單位，請備註說明。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</si>
  <si>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全真中明體"/>
        <family val="3"/>
        <charset val="136"/>
      </rPr>
      <t>如利用淺海養繁殖牡蠣，請以公式換算為公頃填寫：</t>
    </r>
    <r>
      <rPr>
        <sz val="14"/>
        <color rgb="FF000000"/>
        <rFont val="Times New Roman"/>
        <family val="1"/>
      </rPr>
      <t>(1)</t>
    </r>
    <r>
      <rPr>
        <sz val="14"/>
        <color rgb="FF000000"/>
        <rFont val="全真中明體"/>
        <family val="3"/>
        <charset val="136"/>
      </rPr>
      <t>以插筷式養殖者，每</t>
    </r>
    <r>
      <rPr>
        <sz val="14"/>
        <color rgb="FF000000"/>
        <rFont val="Times New Roman"/>
        <family val="1"/>
      </rPr>
      <t>40,000</t>
    </r>
    <r>
      <rPr>
        <sz val="14"/>
        <color rgb="FF000000"/>
        <rFont val="全真中明體"/>
        <family val="3"/>
        <charset val="136"/>
      </rPr>
      <t>支換算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公頃（或</t>
    </r>
    <r>
      <rPr>
        <sz val="14"/>
        <color rgb="FF000000"/>
        <rFont val="Times New Roman"/>
        <family val="1"/>
      </rPr>
      <t>100</t>
    </r>
    <r>
      <rPr>
        <sz val="14"/>
        <color rgb="FF000000"/>
        <rFont val="全真中明體"/>
        <family val="3"/>
        <charset val="136"/>
      </rPr>
      <t>公畝）；</t>
    </r>
    <r>
      <rPr>
        <sz val="14"/>
        <color rgb="FF000000"/>
        <rFont val="Times New Roman"/>
        <family val="1"/>
      </rPr>
      <t>(2)</t>
    </r>
    <r>
      <rPr>
        <sz val="14"/>
        <color rgb="FF000000"/>
        <rFont val="全真中明體"/>
        <family val="3"/>
        <charset val="136"/>
      </rPr>
      <t>以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</si>
  <si>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全真中明體"/>
        <family val="3"/>
        <charset val="136"/>
      </rPr>
      <t>裝置平掛式養殖者，每</t>
    </r>
    <r>
      <rPr>
        <sz val="14"/>
        <rFont val="Times New Roman"/>
        <family val="1"/>
      </rPr>
      <t>14,000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(3)</t>
    </r>
    <r>
      <rPr>
        <sz val="14"/>
        <rFont val="全真中明體"/>
        <family val="3"/>
        <charset val="136"/>
      </rPr>
      <t>以棚架垂下式養殖者，每</t>
    </r>
    <r>
      <rPr>
        <sz val="14"/>
        <rFont val="Times New Roman"/>
        <family val="1"/>
      </rPr>
      <t>75,000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(4)</t>
    </r>
    <r>
      <rPr>
        <sz val="14"/>
        <rFont val="全真中明體"/>
        <family val="3"/>
        <charset val="136"/>
      </rPr>
      <t>以浮筏垂下式養殖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</si>
  <si>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全真中明體"/>
        <family val="3"/>
        <charset val="136"/>
      </rPr>
      <t>者，每</t>
    </r>
    <r>
      <rPr>
        <sz val="14"/>
        <rFont val="Times New Roman"/>
        <family val="1"/>
      </rPr>
      <t>56,000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(5)</t>
    </r>
    <r>
      <rPr>
        <sz val="14"/>
        <rFont val="全真中明體"/>
        <family val="3"/>
        <charset val="136"/>
      </rPr>
      <t>以塑膠浮桶延繩式養殖者，每</t>
    </r>
    <r>
      <rPr>
        <sz val="14"/>
        <rFont val="Times New Roman"/>
        <family val="1"/>
      </rPr>
      <t>10,000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(6)</t>
    </r>
    <r>
      <rPr>
        <sz val="14"/>
        <rFont val="全真中明體"/>
        <family val="3"/>
        <charset val="136"/>
      </rPr>
      <t>以石條式養殖者，每豎立蚵石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</si>
  <si>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Times New Roman"/>
        <family val="1"/>
      </rPr>
      <t>45,000</t>
    </r>
    <r>
      <rPr>
        <sz val="14"/>
        <rFont val="全真中明體"/>
        <family val="3"/>
        <charset val="136"/>
      </rPr>
      <t>塊換算為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公頃。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</si>
  <si>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rgb="FF000000"/>
        <rFont val="Times New Roman"/>
        <family val="1"/>
      </rPr>
      <t>4.</t>
    </r>
    <r>
      <rPr>
        <sz val="14"/>
        <color rgb="FF000000"/>
        <rFont val="全真中明體"/>
        <family val="3"/>
        <charset val="136"/>
      </rPr>
      <t>如利用箱網養繁殖，「平均產量」、「平均產值」非以公頃為單位，請備註說明單位立方公尺。</t>
    </r>
    <phoneticPr fontId="3" type="noConversion"/>
  </si>
  <si>
    <t>唐菖蒲</t>
    <phoneticPr fontId="3" type="noConversion"/>
  </si>
  <si>
    <t>以半集約方式   計算</t>
    <phoneticPr fontId="3" type="noConversion"/>
  </si>
  <si>
    <t>以半集約方式   計算</t>
    <phoneticPr fontId="3" type="noConversion"/>
  </si>
  <si>
    <t>平均產量單位(打/公頃)、平均價格單位(元/打)</t>
    <phoneticPr fontId="3" type="noConversion"/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</si>
  <si>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)101</t>
    </r>
  </si>
  <si>
    <r>
      <rPr>
        <sz val="14"/>
        <color rgb="FF68613C"/>
        <rFont val="全真中明體"/>
        <family val="3"/>
        <charset val="136"/>
      </rPr>
      <t>水稻</t>
    </r>
    <phoneticPr fontId="3" type="noConversion"/>
  </si>
  <si>
    <r>
      <rPr>
        <sz val="14"/>
        <color rgb="FF68613C"/>
        <rFont val="全真中明體"/>
        <family val="3"/>
        <charset val="136"/>
      </rPr>
      <t>一期作稉稻</t>
    </r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</si>
  <si>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 11</t>
    </r>
  </si>
  <si>
    <r>
      <rPr>
        <sz val="14"/>
        <color rgb="FF68613C"/>
        <rFont val="全真中明體"/>
        <family val="3"/>
        <charset val="136"/>
      </rPr>
      <t>肉豬</t>
    </r>
    <phoneticPr fontId="3" type="noConversion"/>
  </si>
  <si>
    <r>
      <rPr>
        <sz val="14"/>
        <color rgb="FF68613C"/>
        <rFont val="全真中明體"/>
        <family val="3"/>
        <charset val="136"/>
      </rPr>
      <t>插秧</t>
    </r>
    <phoneticPr fontId="3" type="noConversion"/>
  </si>
  <si>
    <r>
      <rPr>
        <sz val="14"/>
        <color rgb="FF68613C"/>
        <rFont val="全真中明體"/>
        <family val="3"/>
        <charset val="136"/>
      </rPr>
      <t>水稻</t>
    </r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</si>
  <si>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 01</t>
    </r>
  </si>
  <si>
    <r>
      <rPr>
        <sz val="14"/>
        <color rgb="FF68613C"/>
        <rFont val="全真中明體"/>
        <family val="3"/>
        <charset val="136"/>
      </rPr>
      <t>草魚</t>
    </r>
    <phoneticPr fontId="3" type="noConversion"/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</si>
  <si>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)509</t>
    </r>
  </si>
  <si>
    <r>
      <rPr>
        <sz val="14"/>
        <color rgb="FF68613C"/>
        <rFont val="全真中明體"/>
        <family val="3"/>
        <charset val="136"/>
      </rPr>
      <t>葡萄</t>
    </r>
  </si>
  <si>
    <r>
      <rPr>
        <sz val="14"/>
        <color rgb="FF68613C"/>
        <rFont val="全真中明體"/>
        <family val="3"/>
        <charset val="136"/>
      </rPr>
      <t>巨峰葡萄</t>
    </r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</si>
  <si>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 31</t>
    </r>
  </si>
  <si>
    <r>
      <rPr>
        <sz val="14"/>
        <color rgb="FF68613C"/>
        <rFont val="全真中明體"/>
        <family val="3"/>
        <charset val="136"/>
      </rPr>
      <t>白肉雞</t>
    </r>
    <phoneticPr fontId="3" type="noConversion"/>
  </si>
  <si>
    <r>
      <rPr>
        <sz val="14"/>
        <color rgb="FF68613C"/>
        <rFont val="全真中明體"/>
        <family val="3"/>
        <charset val="136"/>
      </rPr>
      <t>犁田整地</t>
    </r>
    <phoneticPr fontId="3" type="noConversion"/>
  </si>
  <si>
    <r>
      <rPr>
        <sz val="14"/>
        <color rgb="FF68613C"/>
        <rFont val="全真中明體"/>
        <family val="3"/>
        <charset val="136"/>
      </rPr>
      <t>曳引機</t>
    </r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</si>
  <si>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 06</t>
    </r>
  </si>
  <si>
    <r>
      <rPr>
        <sz val="14"/>
        <color rgb="FF68613C"/>
        <rFont val="全真中明體"/>
        <family val="3"/>
        <charset val="136"/>
      </rPr>
      <t>虱目魚</t>
    </r>
    <phoneticPr fontId="3" type="noConversion"/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</si>
  <si>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)701</t>
    </r>
    <phoneticPr fontId="3" type="noConversion"/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</si>
  <si>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 34</t>
    </r>
  </si>
  <si>
    <r>
      <rPr>
        <sz val="14"/>
        <color rgb="FF68613C"/>
        <rFont val="全真中明體"/>
        <family val="3"/>
        <charset val="136"/>
      </rPr>
      <t>蛋雞</t>
    </r>
  </si>
  <si>
    <r>
      <rPr>
        <sz val="12"/>
        <color rgb="FF68613C"/>
        <rFont val="全真中明體"/>
        <family val="3"/>
        <charset val="136"/>
      </rPr>
      <t>每隻雞平均產蛋天數為</t>
    </r>
    <r>
      <rPr>
        <sz val="12"/>
        <color rgb="FF68613C"/>
        <rFont val="Times New Roman"/>
        <family val="1"/>
      </rPr>
      <t>400 ~ 450</t>
    </r>
    <r>
      <rPr>
        <sz val="12"/>
        <color rgb="FF68613C"/>
        <rFont val="全真中明體"/>
        <family val="3"/>
        <charset val="136"/>
      </rPr>
      <t>天，年產蛋數為</t>
    </r>
    <r>
      <rPr>
        <sz val="12"/>
        <color rgb="FF68613C"/>
        <rFont val="Times New Roman"/>
        <family val="1"/>
      </rPr>
      <t>260 ~ 280</t>
    </r>
    <r>
      <rPr>
        <sz val="12"/>
        <color rgb="FF68613C"/>
        <rFont val="全真中明體"/>
        <family val="3"/>
        <charset val="136"/>
      </rPr>
      <t>顆，每顆蛋約</t>
    </r>
    <r>
      <rPr>
        <sz val="12"/>
        <color rgb="FF68613C"/>
        <rFont val="Times New Roman"/>
        <family val="1"/>
      </rPr>
      <t>42</t>
    </r>
    <r>
      <rPr>
        <sz val="12"/>
        <color rgb="FF68613C"/>
        <rFont val="全真中明體"/>
        <family val="3"/>
        <charset val="136"/>
      </rPr>
      <t>公克，雞蛋產地價為</t>
    </r>
    <r>
      <rPr>
        <sz val="12"/>
        <color rgb="FF68613C"/>
        <rFont val="Times New Roman"/>
        <family val="1"/>
      </rPr>
      <t>52</t>
    </r>
    <r>
      <rPr>
        <sz val="12"/>
        <color rgb="FF68613C"/>
        <rFont val="全真中明體"/>
        <family val="3"/>
        <charset val="136"/>
      </rPr>
      <t>元</t>
    </r>
    <r>
      <rPr>
        <sz val="12"/>
        <color rgb="FF68613C"/>
        <rFont val="Times New Roman"/>
        <family val="1"/>
      </rPr>
      <t>/</t>
    </r>
    <r>
      <rPr>
        <sz val="12"/>
        <color rgb="FF68613C"/>
        <rFont val="全真中明體"/>
        <family val="3"/>
        <charset val="136"/>
      </rPr>
      <t>公斤</t>
    </r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</si>
  <si>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 08</t>
    </r>
  </si>
  <si>
    <r>
      <rPr>
        <sz val="14"/>
        <color rgb="FF68613C"/>
        <rFont val="全真中明體"/>
        <family val="3"/>
        <charset val="136"/>
      </rPr>
      <t>吳郭魚</t>
    </r>
  </si>
  <si>
    <r>
      <rPr>
        <sz val="14"/>
        <color theme="0"/>
        <rFont val="全真中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全真中明體"/>
        <family val="3"/>
        <charset val="136"/>
      </rPr>
      <t>如切花或利用育苗箱、盆栽、栽培瓶及太空包栽培，「平均產量」、「平均產值」非以公頃為單位，請備註說明。</t>
    </r>
    <phoneticPr fontId="3" type="noConversion"/>
  </si>
  <si>
    <r>
      <t>109</t>
    </r>
    <r>
      <rPr>
        <b/>
        <sz val="18"/>
        <rFont val="全真中明體"/>
        <family val="3"/>
        <charset val="136"/>
      </rPr>
      <t>年農林漁牧業普查參考資料表</t>
    </r>
    <phoneticPr fontId="4" type="noConversion"/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</si>
  <si>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 08</t>
    </r>
    <phoneticPr fontId="3" type="noConversion"/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</si>
  <si>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 06</t>
    </r>
    <phoneticPr fontId="3" type="noConversion"/>
  </si>
  <si>
    <r>
      <t>(</t>
    </r>
    <r>
      <rPr>
        <sz val="14"/>
        <color rgb="FF68613C"/>
        <rFont val="全真中明體"/>
        <family val="3"/>
        <charset val="136"/>
      </rPr>
      <t>範例</t>
    </r>
    <r>
      <rPr>
        <sz val="14"/>
        <color rgb="FF68613C"/>
        <rFont val="Times New Roman"/>
        <family val="1"/>
      </rPr>
      <t>) 07</t>
    </r>
    <phoneticPr fontId="3" type="noConversion"/>
  </si>
  <si>
    <t>菇菌栽培材料製包</t>
    <phoneticPr fontId="3" type="noConversion"/>
  </si>
  <si>
    <t>香菇</t>
    <phoneticPr fontId="3" type="noConversion"/>
  </si>
  <si>
    <t>每包</t>
    <phoneticPr fontId="3" type="noConversion"/>
  </si>
  <si>
    <t>資料來源</t>
    <phoneticPr fontId="3" type="noConversion"/>
  </si>
  <si>
    <t>備註</t>
    <phoneticPr fontId="3" type="noConversion"/>
  </si>
  <si>
    <t>https://apis.afa.gov.tw/pagepub/AppContentPage.aspx?itemNo=PRI095</t>
    <phoneticPr fontId="3" type="noConversion"/>
  </si>
  <si>
    <t>水稻</t>
  </si>
  <si>
    <t>香蕉</t>
  </si>
  <si>
    <t>https://apis.afa.gov.tw/pagepub/AppContentPage.aspx?itemNo=PRI095</t>
  </si>
  <si>
    <t>鳳梨</t>
  </si>
  <si>
    <t>龍眼</t>
  </si>
  <si>
    <t>荔枝</t>
  </si>
  <si>
    <t>木瓜</t>
  </si>
  <si>
    <t>茶菁</t>
  </si>
  <si>
    <t>龍眼</t>
    <phoneticPr fontId="3" type="noConversion"/>
  </si>
  <si>
    <t>荔枝</t>
    <phoneticPr fontId="3" type="noConversion"/>
  </si>
  <si>
    <t>06</t>
    <phoneticPr fontId="3" type="noConversion"/>
  </si>
  <si>
    <t>肉豬</t>
  </si>
  <si>
    <t>06</t>
  </si>
  <si>
    <t>犁田整地</t>
  </si>
  <si>
    <t>曳引機</t>
  </si>
  <si>
    <t>無</t>
  </si>
  <si>
    <t>白肉雞</t>
  </si>
  <si>
    <t>08</t>
  </si>
  <si>
    <t>插秧</t>
  </si>
  <si>
    <t>蛋雞</t>
  </si>
  <si>
    <t>10</t>
  </si>
  <si>
    <t>南投縣</t>
    <phoneticPr fontId="3" type="noConversion"/>
  </si>
  <si>
    <t>南投市</t>
    <phoneticPr fontId="3" type="noConversion"/>
  </si>
  <si>
    <r>
      <rPr>
        <sz val="14"/>
        <rFont val="全真中明體"/>
        <family val="3"/>
        <charset val="136"/>
      </rPr>
      <t>附表</t>
    </r>
    <r>
      <rPr>
        <sz val="14"/>
        <rFont val="Times New Roman"/>
        <family val="1"/>
      </rPr>
      <t>1</t>
    </r>
    <phoneticPr fontId="4" type="noConversion"/>
  </si>
  <si>
    <r>
      <rPr>
        <sz val="14"/>
        <rFont val="全真中明體"/>
        <family val="3"/>
        <charset val="136"/>
      </rPr>
      <t>附表</t>
    </r>
    <r>
      <rPr>
        <sz val="14"/>
        <rFont val="Times New Roman"/>
        <family val="1"/>
      </rPr>
      <t>1</t>
    </r>
    <phoneticPr fontId="4" type="noConversion"/>
  </si>
  <si>
    <r>
      <t xml:space="preserve">                             </t>
    </r>
    <r>
      <rPr>
        <b/>
        <sz val="18"/>
        <rFont val="全真中明體"/>
        <family val="3"/>
        <charset val="136"/>
      </rPr>
      <t xml:space="preserve">                                            </t>
    </r>
    <r>
      <rPr>
        <b/>
        <sz val="18"/>
        <rFont val="Times New Roman"/>
        <family val="1"/>
      </rPr>
      <t>109</t>
    </r>
    <r>
      <rPr>
        <b/>
        <sz val="18"/>
        <rFont val="全真中明體"/>
        <family val="3"/>
        <charset val="136"/>
      </rPr>
      <t>年農林漁牧業普查參考資料表</t>
    </r>
    <phoneticPr fontId="4" type="noConversion"/>
  </si>
  <si>
    <r>
      <rPr>
        <b/>
        <sz val="14"/>
        <rFont val="全真中明體"/>
        <family val="3"/>
        <charset val="136"/>
      </rPr>
      <t>縣（市）</t>
    </r>
    <phoneticPr fontId="3" type="noConversion"/>
  </si>
  <si>
    <r>
      <rPr>
        <b/>
        <sz val="14"/>
        <rFont val="全真中明體"/>
        <family val="3"/>
        <charset val="136"/>
      </rPr>
      <t>鄕（鎮、市、區）</t>
    </r>
    <phoneticPr fontId="3" type="noConversion"/>
  </si>
  <si>
    <t>南投縣</t>
    <phoneticPr fontId="3" type="noConversion"/>
  </si>
  <si>
    <t>埔里鎮</t>
    <phoneticPr fontId="3" type="noConversion"/>
  </si>
  <si>
    <r>
      <rPr>
        <b/>
        <sz val="14"/>
        <rFont val="全真中明體"/>
        <family val="3"/>
        <charset val="136"/>
      </rPr>
      <t>農事及畜牧服務類</t>
    </r>
    <phoneticPr fontId="3" type="noConversion"/>
  </si>
  <si>
    <r>
      <rPr>
        <b/>
        <sz val="14"/>
        <rFont val="全真中明體"/>
        <family val="3"/>
        <charset val="136"/>
      </rPr>
      <t>農事及畜牧服務類</t>
    </r>
    <phoneticPr fontId="3" type="noConversion"/>
  </si>
  <si>
    <r>
      <rPr>
        <sz val="14"/>
        <color theme="1"/>
        <rFont val="全真中明體"/>
        <family val="3"/>
        <charset val="136"/>
      </rPr>
      <t>其他資訊</t>
    </r>
    <phoneticPr fontId="3" type="noConversion"/>
  </si>
  <si>
    <t>資料來源</t>
    <phoneticPr fontId="3" type="noConversion"/>
  </si>
  <si>
    <t>備註</t>
    <phoneticPr fontId="3" type="noConversion"/>
  </si>
  <si>
    <t>備註</t>
    <phoneticPr fontId="3" type="noConversion"/>
  </si>
  <si>
    <t>資料來源</t>
    <phoneticPr fontId="3" type="noConversion"/>
  </si>
  <si>
    <r>
      <rPr>
        <sz val="14"/>
        <color theme="1"/>
        <rFont val="全真中明體"/>
        <family val="3"/>
        <charset val="136"/>
      </rPr>
      <t>水產名稱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</si>
  <si>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政府收購價格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公斤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</si>
  <si>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平均產值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頭、隻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</si>
  <si>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平均產值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頭、隻</t>
    </r>
    <r>
      <rPr>
        <sz val="12"/>
        <color theme="1"/>
        <rFont val="Times New Roman"/>
        <family val="1"/>
      </rPr>
      <t>)</t>
    </r>
    <phoneticPr fontId="3" type="noConversion"/>
  </si>
  <si>
    <t>06</t>
    <phoneticPr fontId="3" type="noConversion"/>
  </si>
  <si>
    <t>農作物</t>
    <phoneticPr fontId="3" type="noConversion"/>
  </si>
  <si>
    <t>食用玉米</t>
    <phoneticPr fontId="3" type="noConversion"/>
  </si>
  <si>
    <t>07</t>
    <phoneticPr fontId="3" type="noConversion"/>
  </si>
  <si>
    <t>菇菌栽培材料製包</t>
    <phoneticPr fontId="3" type="noConversion"/>
  </si>
  <si>
    <t>菇類</t>
    <phoneticPr fontId="3" type="noConversion"/>
  </si>
  <si>
    <t>12/包</t>
    <phoneticPr fontId="3" type="noConversion"/>
  </si>
  <si>
    <t>甘蔗</t>
    <phoneticPr fontId="3" type="noConversion"/>
  </si>
  <si>
    <t>黑羽土雞</t>
    <phoneticPr fontId="3" type="noConversion"/>
  </si>
  <si>
    <t>08</t>
    <phoneticPr fontId="3" type="noConversion"/>
  </si>
  <si>
    <t>蘿蔔</t>
    <phoneticPr fontId="3" type="noConversion"/>
  </si>
  <si>
    <t>紅羽土雞</t>
    <phoneticPr fontId="3" type="noConversion"/>
  </si>
  <si>
    <t>竹筍</t>
    <phoneticPr fontId="3" type="noConversion"/>
  </si>
  <si>
    <t>茭白筍</t>
    <phoneticPr fontId="3" type="noConversion"/>
  </si>
  <si>
    <t>絲瓜</t>
    <phoneticPr fontId="3" type="noConversion"/>
  </si>
  <si>
    <t>苦瓜</t>
    <phoneticPr fontId="3" type="noConversion"/>
  </si>
  <si>
    <t>蕃茄</t>
    <phoneticPr fontId="3" type="noConversion"/>
  </si>
  <si>
    <t>甜椒</t>
    <phoneticPr fontId="3" type="noConversion"/>
  </si>
  <si>
    <t>四季豆</t>
    <phoneticPr fontId="3" type="noConversion"/>
  </si>
  <si>
    <t>香蕉</t>
    <phoneticPr fontId="3" type="noConversion"/>
  </si>
  <si>
    <t>木瓜</t>
    <phoneticPr fontId="3" type="noConversion"/>
  </si>
  <si>
    <t>百香果</t>
    <phoneticPr fontId="3" type="noConversion"/>
  </si>
  <si>
    <t>玫瑰</t>
    <phoneticPr fontId="3" type="noConversion"/>
  </si>
  <si>
    <t>火鶴花</t>
    <phoneticPr fontId="3" type="noConversion"/>
  </si>
  <si>
    <t>香菇</t>
    <phoneticPr fontId="3" type="noConversion"/>
  </si>
  <si>
    <r>
      <rPr>
        <sz val="14"/>
        <color rgb="FF000000"/>
        <rFont val="全真中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全真中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</si>
  <si>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</si>
  <si>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color theme="0"/>
        <rFont val="全真中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全真中明體"/>
        <family val="3"/>
        <charset val="136"/>
      </rPr>
      <t>「平均產量及價格」、「平均產值」僅需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全真中明體"/>
        <family val="3"/>
        <charset val="136"/>
      </rPr>
      <t>擇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填寫。</t>
    </r>
    <phoneticPr fontId="3" type="noConversion"/>
  </si>
  <si>
    <r>
      <rPr>
        <sz val="14"/>
        <color theme="0"/>
        <rFont val="全真中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全真中明體"/>
        <family val="3"/>
        <charset val="136"/>
      </rPr>
      <t>「平均重量及價格」、「平均產值」僅需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全真中明體"/>
        <family val="3"/>
        <charset val="136"/>
      </rPr>
      <t>擇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填寫。</t>
    </r>
    <phoneticPr fontId="3" type="noConversion"/>
  </si>
  <si>
    <r>
      <rPr>
        <sz val="14"/>
        <color theme="0"/>
        <rFont val="全真中明體"/>
        <family val="3"/>
        <charset val="136"/>
      </rPr>
      <t>農事及畜牧服務類備註：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全真中明體"/>
        <family val="3"/>
        <charset val="136"/>
      </rPr>
      <t>「平均價格」若非以公畝為單位，請備註說明。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</si>
  <si>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3" type="noConversion"/>
  </si>
  <si>
    <r>
      <rPr>
        <sz val="14"/>
        <color theme="0"/>
        <rFont val="全真中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全真中明體"/>
        <family val="3"/>
        <charset val="136"/>
      </rPr>
      <t>如切花或利用育苗箱、盆栽、栽培瓶及太空包栽培，「平均產量」、「平均產值」非以公頃為單位，請備註說明。</t>
    </r>
    <phoneticPr fontId="3" type="noConversion"/>
  </si>
  <si>
    <r>
      <rPr>
        <sz val="14"/>
        <color theme="0"/>
        <rFont val="全真中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全真中明體"/>
        <family val="3"/>
        <charset val="136"/>
      </rPr>
      <t>如切花或利用育苗箱、盆栽、栽培瓶及太空包栽培，「平均產量」、「平均產值」非以公頃為單位，請備註說明。</t>
    </r>
    <phoneticPr fontId="3" type="noConversion"/>
  </si>
  <si>
    <r>
      <rPr>
        <sz val="14"/>
        <color theme="0"/>
        <rFont val="全真中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全真中明體"/>
        <family val="3"/>
        <charset val="136"/>
      </rPr>
      <t>「平均價格」若非以公斤為單位，請備註說明。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</si>
  <si>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全真中明體"/>
        <family val="3"/>
        <charset val="136"/>
      </rPr>
      <t>裝置平掛式養殖者，每</t>
    </r>
    <r>
      <rPr>
        <sz val="14"/>
        <rFont val="Times New Roman"/>
        <family val="1"/>
      </rPr>
      <t>14,000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(3)</t>
    </r>
    <r>
      <rPr>
        <sz val="14"/>
        <rFont val="全真中明體"/>
        <family val="3"/>
        <charset val="136"/>
      </rPr>
      <t>以棚架垂下式養殖者，每</t>
    </r>
    <r>
      <rPr>
        <sz val="14"/>
        <rFont val="Times New Roman"/>
        <family val="1"/>
      </rPr>
      <t>75,000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(4)</t>
    </r>
    <r>
      <rPr>
        <sz val="14"/>
        <rFont val="全真中明體"/>
        <family val="3"/>
        <charset val="136"/>
      </rPr>
      <t>以浮筏垂下式養殖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</si>
  <si>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全真中明體"/>
        <family val="3"/>
        <charset val="136"/>
      </rPr>
      <t>者，每</t>
    </r>
    <r>
      <rPr>
        <sz val="14"/>
        <rFont val="Times New Roman"/>
        <family val="1"/>
      </rPr>
      <t>56,000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(5)</t>
    </r>
    <r>
      <rPr>
        <sz val="14"/>
        <rFont val="全真中明體"/>
        <family val="3"/>
        <charset val="136"/>
      </rPr>
      <t>以塑膠浮桶延繩式養殖者，每</t>
    </r>
    <r>
      <rPr>
        <sz val="14"/>
        <rFont val="Times New Roman"/>
        <family val="1"/>
      </rPr>
      <t>10,000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(6)</t>
    </r>
    <r>
      <rPr>
        <sz val="14"/>
        <rFont val="全真中明體"/>
        <family val="3"/>
        <charset val="136"/>
      </rPr>
      <t>以石條式養殖者，每豎立蚵石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</si>
  <si>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Times New Roman"/>
        <family val="1"/>
      </rPr>
      <t>45,000</t>
    </r>
    <r>
      <rPr>
        <sz val="14"/>
        <rFont val="全真中明體"/>
        <family val="3"/>
        <charset val="136"/>
      </rPr>
      <t>塊換算為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公頃。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</si>
  <si>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Times New Roman"/>
        <family val="1"/>
      </rPr>
      <t>45,000</t>
    </r>
    <r>
      <rPr>
        <sz val="14"/>
        <rFont val="全真中明體"/>
        <family val="3"/>
        <charset val="136"/>
      </rPr>
      <t>塊換算為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公頃。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</si>
  <si>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rgb="FF000000"/>
        <rFont val="Times New Roman"/>
        <family val="1"/>
      </rPr>
      <t>4.</t>
    </r>
    <r>
      <rPr>
        <sz val="14"/>
        <color rgb="FF000000"/>
        <rFont val="全真中明體"/>
        <family val="3"/>
        <charset val="136"/>
      </rPr>
      <t>如利用箱網養繁殖，「平均產量」、「平均產值」非以公頃為單位，請備註說明單位立方公尺。</t>
    </r>
    <phoneticPr fontId="3" type="noConversion"/>
  </si>
  <si>
    <r>
      <rPr>
        <sz val="14"/>
        <rFont val="全真中明體"/>
        <family val="3"/>
        <charset val="136"/>
      </rPr>
      <t>附表</t>
    </r>
    <r>
      <rPr>
        <sz val="14"/>
        <rFont val="Times New Roman"/>
        <family val="1"/>
      </rPr>
      <t>1</t>
    </r>
    <phoneticPr fontId="4" type="noConversion"/>
  </si>
  <si>
    <r>
      <t>109</t>
    </r>
    <r>
      <rPr>
        <b/>
        <sz val="18"/>
        <rFont val="全真中明體"/>
        <family val="3"/>
        <charset val="136"/>
      </rPr>
      <t>年農林漁牧業普查參考資料表</t>
    </r>
    <phoneticPr fontId="4" type="noConversion"/>
  </si>
  <si>
    <r>
      <t>109</t>
    </r>
    <r>
      <rPr>
        <b/>
        <sz val="18"/>
        <rFont val="全真中明體"/>
        <family val="3"/>
        <charset val="136"/>
      </rPr>
      <t>年農林漁牧業普查參考資料表</t>
    </r>
    <phoneticPr fontId="4" type="noConversion"/>
  </si>
  <si>
    <r>
      <rPr>
        <b/>
        <sz val="14"/>
        <rFont val="全真中明體"/>
        <family val="3"/>
        <charset val="136"/>
      </rPr>
      <t>縣（市）</t>
    </r>
    <phoneticPr fontId="4" type="noConversion"/>
  </si>
  <si>
    <r>
      <rPr>
        <b/>
        <sz val="14"/>
        <rFont val="全真中明體"/>
        <family val="3"/>
        <charset val="136"/>
      </rPr>
      <t>鄕（鎮、市、區）</t>
    </r>
    <phoneticPr fontId="4" type="noConversion"/>
  </si>
  <si>
    <r>
      <rPr>
        <b/>
        <sz val="14"/>
        <rFont val="全真中明體"/>
        <family val="3"/>
        <charset val="136"/>
      </rPr>
      <t>農事及畜牧服務類</t>
    </r>
    <phoneticPr fontId="4" type="noConversion"/>
  </si>
  <si>
    <r>
      <rPr>
        <sz val="14"/>
        <color indexed="8"/>
        <rFont val="全真中明體"/>
        <family val="3"/>
        <charset val="136"/>
      </rPr>
      <t>作物代號</t>
    </r>
    <phoneticPr fontId="4" type="noConversion"/>
  </si>
  <si>
    <r>
      <rPr>
        <sz val="14"/>
        <color indexed="8"/>
        <rFont val="全真中明體"/>
        <family val="3"/>
        <charset val="136"/>
      </rPr>
      <t>作物名稱</t>
    </r>
    <phoneticPr fontId="4" type="noConversion"/>
  </si>
  <si>
    <r>
      <rPr>
        <sz val="14"/>
        <color indexed="8"/>
        <rFont val="全真中明體"/>
        <family val="3"/>
        <charset val="136"/>
      </rPr>
      <t xml:space="preserve">平均產量
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全真中明體"/>
        <family val="3"/>
        <charset val="136"/>
      </rPr>
      <t>公斤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全真中明體"/>
        <family val="3"/>
        <charset val="136"/>
      </rPr>
      <t>公頃</t>
    </r>
    <r>
      <rPr>
        <sz val="12"/>
        <color indexed="8"/>
        <rFont val="Times New Roman"/>
        <family val="1"/>
      </rPr>
      <t>)</t>
    </r>
    <phoneticPr fontId="4" type="noConversion"/>
  </si>
  <si>
    <r>
      <rPr>
        <sz val="14"/>
        <color indexed="8"/>
        <rFont val="全真中明體"/>
        <family val="3"/>
        <charset val="136"/>
      </rPr>
      <t xml:space="preserve">平均價格
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全真中明體"/>
        <family val="3"/>
        <charset val="136"/>
      </rPr>
      <t>元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全真中明體"/>
        <family val="3"/>
        <charset val="136"/>
      </rPr>
      <t>公斤</t>
    </r>
    <r>
      <rPr>
        <sz val="12"/>
        <color indexed="8"/>
        <rFont val="Times New Roman"/>
        <family val="1"/>
      </rPr>
      <t>)</t>
    </r>
    <phoneticPr fontId="4" type="noConversion"/>
  </si>
  <si>
    <r>
      <rPr>
        <sz val="14"/>
        <color indexed="8"/>
        <rFont val="全真中明體"/>
        <family val="3"/>
        <charset val="136"/>
      </rPr>
      <t>其他資訊</t>
    </r>
    <phoneticPr fontId="4" type="noConversion"/>
  </si>
  <si>
    <r>
      <rPr>
        <sz val="14"/>
        <color indexed="8"/>
        <rFont val="全真中明體"/>
        <family val="3"/>
        <charset val="136"/>
      </rPr>
      <t>備註</t>
    </r>
    <phoneticPr fontId="4" type="noConversion"/>
  </si>
  <si>
    <t>資料來源</t>
    <phoneticPr fontId="4" type="noConversion"/>
  </si>
  <si>
    <r>
      <rPr>
        <sz val="14"/>
        <color indexed="8"/>
        <rFont val="全真中明體"/>
        <family val="3"/>
        <charset val="136"/>
      </rPr>
      <t>畜禽代號</t>
    </r>
    <phoneticPr fontId="4" type="noConversion"/>
  </si>
  <si>
    <r>
      <rPr>
        <sz val="14"/>
        <color indexed="8"/>
        <rFont val="全真中明體"/>
        <family val="3"/>
        <charset val="136"/>
      </rPr>
      <t xml:space="preserve">平均重量
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全真中明體"/>
        <family val="3"/>
        <charset val="136"/>
      </rPr>
      <t>公斤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全真中明體"/>
        <family val="3"/>
        <charset val="136"/>
      </rPr>
      <t>頭、隻</t>
    </r>
    <r>
      <rPr>
        <sz val="12"/>
        <color indexed="8"/>
        <rFont val="Times New Roman"/>
        <family val="1"/>
      </rPr>
      <t>)</t>
    </r>
    <phoneticPr fontId="4" type="noConversion"/>
  </si>
  <si>
    <t>備註</t>
    <phoneticPr fontId="4" type="noConversion"/>
  </si>
  <si>
    <r>
      <rPr>
        <sz val="14"/>
        <color indexed="8"/>
        <rFont val="全真中明體"/>
        <family val="3"/>
        <charset val="136"/>
      </rPr>
      <t>服務項目代號</t>
    </r>
    <phoneticPr fontId="4" type="noConversion"/>
  </si>
  <si>
    <r>
      <rPr>
        <sz val="14"/>
        <color indexed="8"/>
        <rFont val="全真中明體"/>
        <family val="3"/>
        <charset val="136"/>
      </rPr>
      <t>服務項目</t>
    </r>
    <phoneticPr fontId="4" type="noConversion"/>
  </si>
  <si>
    <r>
      <rPr>
        <sz val="14"/>
        <color indexed="8"/>
        <rFont val="全真中明體"/>
        <family val="3"/>
        <charset val="136"/>
      </rPr>
      <t>農畜種類</t>
    </r>
    <phoneticPr fontId="4" type="noConversion"/>
  </si>
  <si>
    <r>
      <rPr>
        <sz val="14"/>
        <color indexed="8"/>
        <rFont val="全真中明體"/>
        <family val="3"/>
        <charset val="136"/>
      </rPr>
      <t xml:space="preserve">平均價格
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全真中明體"/>
        <family val="3"/>
        <charset val="136"/>
      </rPr>
      <t>元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全真中明體"/>
        <family val="3"/>
        <charset val="136"/>
      </rPr>
      <t>公畝</t>
    </r>
    <r>
      <rPr>
        <sz val="12"/>
        <color indexed="8"/>
        <rFont val="Times New Roman"/>
        <family val="1"/>
      </rPr>
      <t>)</t>
    </r>
    <phoneticPr fontId="4" type="noConversion"/>
  </si>
  <si>
    <r>
      <rPr>
        <sz val="14"/>
        <color indexed="8"/>
        <rFont val="全真中明體"/>
        <family val="3"/>
        <charset val="136"/>
      </rPr>
      <t>備註</t>
    </r>
    <phoneticPr fontId="4" type="noConversion"/>
  </si>
  <si>
    <r>
      <rPr>
        <sz val="14"/>
        <color indexed="8"/>
        <rFont val="全真中明體"/>
        <family val="3"/>
        <charset val="136"/>
      </rPr>
      <t>水產代號</t>
    </r>
    <phoneticPr fontId="4" type="noConversion"/>
  </si>
  <si>
    <r>
      <rPr>
        <sz val="14"/>
        <color indexed="8"/>
        <rFont val="全真中明體"/>
        <family val="3"/>
        <charset val="136"/>
      </rPr>
      <t>水產名稱</t>
    </r>
    <phoneticPr fontId="4" type="noConversion"/>
  </si>
  <si>
    <r>
      <rPr>
        <sz val="14"/>
        <color indexed="8"/>
        <rFont val="全真中明體"/>
        <family val="3"/>
        <charset val="136"/>
      </rPr>
      <t xml:space="preserve">平均產量
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全真中明體"/>
        <family val="3"/>
        <charset val="136"/>
      </rPr>
      <t>公斤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全真中明體"/>
        <family val="3"/>
        <charset val="136"/>
      </rPr>
      <t>公頃</t>
    </r>
    <r>
      <rPr>
        <sz val="12"/>
        <color indexed="8"/>
        <rFont val="Times New Roman"/>
        <family val="1"/>
      </rPr>
      <t>)</t>
    </r>
    <phoneticPr fontId="4" type="noConversion"/>
  </si>
  <si>
    <r>
      <rPr>
        <sz val="14"/>
        <color indexed="8"/>
        <rFont val="全真中明體"/>
        <family val="3"/>
        <charset val="136"/>
      </rPr>
      <t xml:space="preserve">平均產值
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全真中明體"/>
        <family val="3"/>
        <charset val="136"/>
      </rPr>
      <t>元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全真中明體"/>
        <family val="3"/>
        <charset val="136"/>
      </rPr>
      <t>公頃</t>
    </r>
    <r>
      <rPr>
        <sz val="12"/>
        <color indexed="8"/>
        <rFont val="Times New Roman"/>
        <family val="1"/>
      </rPr>
      <t>)</t>
    </r>
    <phoneticPr fontId="4" type="noConversion"/>
  </si>
  <si>
    <r>
      <rPr>
        <sz val="14"/>
        <color indexed="8"/>
        <rFont val="全真中明體"/>
        <family val="3"/>
        <charset val="136"/>
      </rPr>
      <t xml:space="preserve">政府收購價格
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全真中明體"/>
        <family val="3"/>
        <charset val="136"/>
      </rPr>
      <t>元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全真中明體"/>
        <family val="3"/>
        <charset val="136"/>
      </rPr>
      <t>公斤</t>
    </r>
    <r>
      <rPr>
        <sz val="12"/>
        <color indexed="8"/>
        <rFont val="Times New Roman"/>
        <family val="1"/>
      </rPr>
      <t>)</t>
    </r>
    <phoneticPr fontId="4" type="noConversion"/>
  </si>
  <si>
    <r>
      <rPr>
        <sz val="14"/>
        <color indexed="8"/>
        <rFont val="全真中明體"/>
        <family val="3"/>
        <charset val="136"/>
      </rPr>
      <t xml:space="preserve">平均產值
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全真中明體"/>
        <family val="3"/>
        <charset val="136"/>
      </rPr>
      <t>元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全真中明體"/>
        <family val="3"/>
        <charset val="136"/>
      </rPr>
      <t>頭、隻</t>
    </r>
    <r>
      <rPr>
        <sz val="12"/>
        <color indexed="8"/>
        <rFont val="Times New Roman"/>
        <family val="1"/>
      </rPr>
      <t>)</t>
    </r>
    <phoneticPr fontId="4" type="noConversion"/>
  </si>
  <si>
    <r>
      <rPr>
        <sz val="14"/>
        <color indexed="8"/>
        <rFont val="全真中明體"/>
        <family val="3"/>
        <charset val="136"/>
      </rPr>
      <t xml:space="preserve">每年飼養批數
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全真中明體"/>
        <family val="3"/>
        <charset val="136"/>
      </rPr>
      <t>批數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全真中明體"/>
        <family val="3"/>
        <charset val="136"/>
      </rPr>
      <t>年</t>
    </r>
    <r>
      <rPr>
        <sz val="12"/>
        <color indexed="8"/>
        <rFont val="Times New Roman"/>
        <family val="1"/>
      </rPr>
      <t>)</t>
    </r>
    <phoneticPr fontId="4" type="noConversion"/>
  </si>
  <si>
    <r>
      <rPr>
        <sz val="14"/>
        <color indexed="8"/>
        <rFont val="全真中明體"/>
        <family val="3"/>
        <charset val="136"/>
      </rPr>
      <t xml:space="preserve">每年放養次數
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全真中明體"/>
        <family val="3"/>
        <charset val="136"/>
      </rPr>
      <t>次數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全真中明體"/>
        <family val="3"/>
        <charset val="136"/>
      </rPr>
      <t>年</t>
    </r>
    <r>
      <rPr>
        <sz val="12"/>
        <color indexed="8"/>
        <rFont val="Times New Roman"/>
        <family val="1"/>
      </rPr>
      <t>)</t>
    </r>
    <phoneticPr fontId="4" type="noConversion"/>
  </si>
  <si>
    <t>07</t>
    <phoneticPr fontId="4" type="noConversion"/>
  </si>
  <si>
    <t>落花生</t>
  </si>
  <si>
    <t>05</t>
    <phoneticPr fontId="4" type="noConversion"/>
  </si>
  <si>
    <t>09</t>
    <phoneticPr fontId="4" type="noConversion"/>
  </si>
  <si>
    <t>甘藷</t>
  </si>
  <si>
    <t>甘藍</t>
  </si>
  <si>
    <t>芋</t>
  </si>
  <si>
    <t>茄子</t>
  </si>
  <si>
    <t>南瓜</t>
  </si>
  <si>
    <t>食用番茄</t>
  </si>
  <si>
    <t>檳榔</t>
  </si>
  <si>
    <t>番石榴</t>
  </si>
  <si>
    <t>紅龍果</t>
  </si>
  <si>
    <r>
      <rPr>
        <sz val="14"/>
        <color indexed="8"/>
        <rFont val="全真中明體"/>
        <family val="3"/>
        <charset val="136"/>
      </rPr>
      <t>作物類備註：</t>
    </r>
    <r>
      <rPr>
        <sz val="14"/>
        <color indexed="8"/>
        <rFont val="Times New Roman"/>
        <family val="1"/>
      </rPr>
      <t>1.</t>
    </r>
    <r>
      <rPr>
        <sz val="14"/>
        <color indexed="8"/>
        <rFont val="全真中明體"/>
        <family val="3"/>
        <charset val="136"/>
      </rPr>
      <t>數值請填寫至小數點後</t>
    </r>
    <r>
      <rPr>
        <sz val="14"/>
        <color indexed="8"/>
        <rFont val="Times New Roman"/>
        <family val="1"/>
      </rPr>
      <t>1</t>
    </r>
    <r>
      <rPr>
        <sz val="14"/>
        <color indexed="8"/>
        <rFont val="全真中明體"/>
        <family val="3"/>
        <charset val="136"/>
      </rPr>
      <t>位，若資料確為整數則以整數填寫。</t>
    </r>
    <phoneticPr fontId="4" type="noConversion"/>
  </si>
  <si>
    <r>
      <rPr>
        <sz val="14"/>
        <color indexed="8"/>
        <rFont val="全真中明體"/>
        <family val="3"/>
        <charset val="136"/>
      </rPr>
      <t>畜牧類備註：</t>
    </r>
    <r>
      <rPr>
        <sz val="14"/>
        <color indexed="8"/>
        <rFont val="Times New Roman"/>
        <family val="1"/>
      </rPr>
      <t>1.</t>
    </r>
    <r>
      <rPr>
        <sz val="14"/>
        <color indexed="8"/>
        <rFont val="全真中明體"/>
        <family val="3"/>
        <charset val="136"/>
      </rPr>
      <t>數值請填寫至小數點後</t>
    </r>
    <r>
      <rPr>
        <sz val="14"/>
        <color indexed="8"/>
        <rFont val="Times New Roman"/>
        <family val="1"/>
      </rPr>
      <t>1</t>
    </r>
    <r>
      <rPr>
        <sz val="14"/>
        <color indexed="8"/>
        <rFont val="全真中明體"/>
        <family val="3"/>
        <charset val="136"/>
      </rPr>
      <t>位，若資料確為整數則以整數填寫。</t>
    </r>
    <phoneticPr fontId="4" type="noConversion"/>
  </si>
  <si>
    <r>
      <rPr>
        <sz val="14"/>
        <color indexed="8"/>
        <rFont val="全真中明體"/>
        <family val="3"/>
        <charset val="136"/>
      </rPr>
      <t>農事及畜牧服務類備註：</t>
    </r>
    <r>
      <rPr>
        <sz val="14"/>
        <color indexed="8"/>
        <rFont val="Times New Roman"/>
        <family val="1"/>
      </rPr>
      <t>1.</t>
    </r>
    <r>
      <rPr>
        <sz val="14"/>
        <color indexed="8"/>
        <rFont val="全真中明體"/>
        <family val="3"/>
        <charset val="136"/>
      </rPr>
      <t>數值請填寫至小數點後</t>
    </r>
    <r>
      <rPr>
        <sz val="14"/>
        <color indexed="8"/>
        <rFont val="Times New Roman"/>
        <family val="1"/>
      </rPr>
      <t>1</t>
    </r>
    <r>
      <rPr>
        <sz val="14"/>
        <color indexed="8"/>
        <rFont val="全真中明體"/>
        <family val="3"/>
        <charset val="136"/>
      </rPr>
      <t>位，若資料確為整數則以整數填寫。</t>
    </r>
    <phoneticPr fontId="4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</si>
  <si>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4" type="noConversion"/>
  </si>
  <si>
    <r>
      <rPr>
        <sz val="14"/>
        <color indexed="9"/>
        <rFont val="全真中明體"/>
        <family val="3"/>
        <charset val="136"/>
      </rPr>
      <t>作物類備註：</t>
    </r>
    <r>
      <rPr>
        <sz val="14"/>
        <color indexed="8"/>
        <rFont val="Times New Roman"/>
        <family val="1"/>
      </rPr>
      <t>2.</t>
    </r>
    <r>
      <rPr>
        <sz val="14"/>
        <color indexed="8"/>
        <rFont val="全真中明體"/>
        <family val="3"/>
        <charset val="136"/>
      </rPr>
      <t>「平均產量及價格」、「平均產值」僅需</t>
    </r>
    <r>
      <rPr>
        <sz val="14"/>
        <color indexed="8"/>
        <rFont val="Times New Roman"/>
        <family val="1"/>
      </rPr>
      <t>2</t>
    </r>
    <r>
      <rPr>
        <sz val="14"/>
        <color indexed="8"/>
        <rFont val="全真中明體"/>
        <family val="3"/>
        <charset val="136"/>
      </rPr>
      <t>擇</t>
    </r>
    <r>
      <rPr>
        <sz val="14"/>
        <color indexed="8"/>
        <rFont val="Times New Roman"/>
        <family val="1"/>
      </rPr>
      <t>1</t>
    </r>
    <r>
      <rPr>
        <sz val="14"/>
        <color indexed="8"/>
        <rFont val="全真中明體"/>
        <family val="3"/>
        <charset val="136"/>
      </rPr>
      <t>填寫。</t>
    </r>
    <phoneticPr fontId="4" type="noConversion"/>
  </si>
  <si>
    <r>
      <rPr>
        <sz val="14"/>
        <color indexed="9"/>
        <rFont val="全真中明體"/>
        <family val="3"/>
        <charset val="136"/>
      </rPr>
      <t>畜牧類備註：</t>
    </r>
    <r>
      <rPr>
        <sz val="14"/>
        <color indexed="8"/>
        <rFont val="Times New Roman"/>
        <family val="1"/>
      </rPr>
      <t>2.</t>
    </r>
    <r>
      <rPr>
        <sz val="14"/>
        <color indexed="8"/>
        <rFont val="全真中明體"/>
        <family val="3"/>
        <charset val="136"/>
      </rPr>
      <t>「平均重量及價格」、「平均產值」僅需</t>
    </r>
    <r>
      <rPr>
        <sz val="14"/>
        <color indexed="8"/>
        <rFont val="Times New Roman"/>
        <family val="1"/>
      </rPr>
      <t>2</t>
    </r>
    <r>
      <rPr>
        <sz val="14"/>
        <color indexed="8"/>
        <rFont val="全真中明體"/>
        <family val="3"/>
        <charset val="136"/>
      </rPr>
      <t>擇</t>
    </r>
    <r>
      <rPr>
        <sz val="14"/>
        <color indexed="8"/>
        <rFont val="Times New Roman"/>
        <family val="1"/>
      </rPr>
      <t>1</t>
    </r>
    <r>
      <rPr>
        <sz val="14"/>
        <color indexed="8"/>
        <rFont val="全真中明體"/>
        <family val="3"/>
        <charset val="136"/>
      </rPr>
      <t>填寫。</t>
    </r>
    <phoneticPr fontId="4" type="noConversion"/>
  </si>
  <si>
    <r>
      <rPr>
        <sz val="14"/>
        <color indexed="9"/>
        <rFont val="全真中明體"/>
        <family val="3"/>
        <charset val="136"/>
      </rPr>
      <t>農事及畜牧服務類備註：</t>
    </r>
    <r>
      <rPr>
        <sz val="14"/>
        <color indexed="8"/>
        <rFont val="Times New Roman"/>
        <family val="1"/>
      </rPr>
      <t>2.</t>
    </r>
    <r>
      <rPr>
        <sz val="14"/>
        <color indexed="8"/>
        <rFont val="全真中明體"/>
        <family val="3"/>
        <charset val="136"/>
      </rPr>
      <t>「平均價格」若非以公畝為單位，請備註說明。</t>
    </r>
    <phoneticPr fontId="4" type="noConversion"/>
  </si>
  <si>
    <r>
      <rPr>
        <sz val="14"/>
        <color indexed="9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4" type="noConversion"/>
  </si>
  <si>
    <r>
      <rPr>
        <sz val="14"/>
        <color indexed="9"/>
        <rFont val="全真中明體"/>
        <family val="3"/>
        <charset val="136"/>
      </rPr>
      <t>作物類備註：</t>
    </r>
    <r>
      <rPr>
        <sz val="14"/>
        <color indexed="8"/>
        <rFont val="Times New Roman"/>
        <family val="1"/>
      </rPr>
      <t>3.</t>
    </r>
    <r>
      <rPr>
        <sz val="14"/>
        <color indexed="8"/>
        <rFont val="全真中明體"/>
        <family val="3"/>
        <charset val="136"/>
      </rPr>
      <t>如切花或利用育苗箱、盆栽、栽培瓶及太空包栽培，「平均產量」、「平均產值」非以公頃為單位，請備註說明。</t>
    </r>
    <phoneticPr fontId="4" type="noConversion"/>
  </si>
  <si>
    <r>
      <rPr>
        <sz val="14"/>
        <color indexed="9"/>
        <rFont val="全真中明體"/>
        <family val="3"/>
        <charset val="136"/>
      </rPr>
      <t>畜牧類備註：</t>
    </r>
    <r>
      <rPr>
        <sz val="14"/>
        <color indexed="8"/>
        <rFont val="Times New Roman"/>
        <family val="1"/>
      </rPr>
      <t>3.</t>
    </r>
    <r>
      <rPr>
        <sz val="14"/>
        <color indexed="8"/>
        <rFont val="全真中明體"/>
        <family val="3"/>
        <charset val="136"/>
      </rPr>
      <t>「平均價格」若非以公斤為單位，請備註說明。</t>
    </r>
    <phoneticPr fontId="4" type="noConversion"/>
  </si>
  <si>
    <r>
      <rPr>
        <sz val="14"/>
        <color indexed="9"/>
        <rFont val="全真中明體"/>
        <family val="3"/>
        <charset val="136"/>
      </rPr>
      <t>水產類備註：</t>
    </r>
    <r>
      <rPr>
        <sz val="14"/>
        <color indexed="8"/>
        <rFont val="Times New Roman"/>
        <family val="1"/>
      </rPr>
      <t>3.</t>
    </r>
    <r>
      <rPr>
        <sz val="14"/>
        <color indexed="8"/>
        <rFont val="全真中明體"/>
        <family val="3"/>
        <charset val="136"/>
      </rPr>
      <t>如利用淺海養繁殖牡蠣，請以公式換算為公頃填寫：</t>
    </r>
    <r>
      <rPr>
        <sz val="14"/>
        <color indexed="8"/>
        <rFont val="Times New Roman"/>
        <family val="1"/>
      </rPr>
      <t>(1)</t>
    </r>
    <r>
      <rPr>
        <sz val="14"/>
        <color indexed="8"/>
        <rFont val="全真中明體"/>
        <family val="3"/>
        <charset val="136"/>
      </rPr>
      <t>以插筷式養殖者，每</t>
    </r>
    <r>
      <rPr>
        <sz val="14"/>
        <color indexed="8"/>
        <rFont val="Times New Roman"/>
        <family val="1"/>
      </rPr>
      <t>40,000</t>
    </r>
    <r>
      <rPr>
        <sz val="14"/>
        <color indexed="8"/>
        <rFont val="全真中明體"/>
        <family val="3"/>
        <charset val="136"/>
      </rPr>
      <t>支換算</t>
    </r>
    <r>
      <rPr>
        <sz val="14"/>
        <color indexed="8"/>
        <rFont val="Times New Roman"/>
        <family val="1"/>
      </rPr>
      <t>1</t>
    </r>
    <r>
      <rPr>
        <sz val="14"/>
        <color indexed="8"/>
        <rFont val="全真中明體"/>
        <family val="3"/>
        <charset val="136"/>
      </rPr>
      <t>公頃（或</t>
    </r>
    <r>
      <rPr>
        <sz val="14"/>
        <color indexed="8"/>
        <rFont val="Times New Roman"/>
        <family val="1"/>
      </rPr>
      <t>100</t>
    </r>
    <r>
      <rPr>
        <sz val="14"/>
        <color indexed="8"/>
        <rFont val="全真中明體"/>
        <family val="3"/>
        <charset val="136"/>
      </rPr>
      <t>公畝）；</t>
    </r>
    <r>
      <rPr>
        <sz val="14"/>
        <color indexed="8"/>
        <rFont val="Times New Roman"/>
        <family val="1"/>
      </rPr>
      <t>(2)</t>
    </r>
    <r>
      <rPr>
        <sz val="14"/>
        <color indexed="8"/>
        <rFont val="全真中明體"/>
        <family val="3"/>
        <charset val="136"/>
      </rPr>
      <t>以</t>
    </r>
    <phoneticPr fontId="4" type="noConversion"/>
  </si>
  <si>
    <r>
      <rPr>
        <sz val="14"/>
        <color indexed="9"/>
        <rFont val="全真中明體"/>
        <family val="3"/>
        <charset val="136"/>
      </rPr>
      <t>水產類備註：</t>
    </r>
    <r>
      <rPr>
        <sz val="14"/>
        <color indexed="9"/>
        <rFont val="Times New Roman"/>
        <family val="1"/>
      </rPr>
      <t>3.</t>
    </r>
    <r>
      <rPr>
        <sz val="14"/>
        <rFont val="全真中明體"/>
        <family val="3"/>
        <charset val="136"/>
      </rPr>
      <t>裝置平掛式養殖者，每</t>
    </r>
    <r>
      <rPr>
        <sz val="14"/>
        <rFont val="Times New Roman"/>
        <family val="1"/>
      </rPr>
      <t>14,000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(3)</t>
    </r>
    <r>
      <rPr>
        <sz val="14"/>
        <rFont val="全真中明體"/>
        <family val="3"/>
        <charset val="136"/>
      </rPr>
      <t>以棚架垂下式養殖者，每</t>
    </r>
    <r>
      <rPr>
        <sz val="14"/>
        <rFont val="Times New Roman"/>
        <family val="1"/>
      </rPr>
      <t>75,000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(4)</t>
    </r>
    <r>
      <rPr>
        <sz val="14"/>
        <rFont val="全真中明體"/>
        <family val="3"/>
        <charset val="136"/>
      </rPr>
      <t>以浮筏垂下式養殖</t>
    </r>
    <phoneticPr fontId="4" type="noConversion"/>
  </si>
  <si>
    <r>
      <rPr>
        <sz val="14"/>
        <color indexed="9"/>
        <rFont val="全真中明體"/>
        <family val="3"/>
        <charset val="136"/>
      </rPr>
      <t>水產類備註：</t>
    </r>
    <r>
      <rPr>
        <sz val="14"/>
        <color indexed="9"/>
        <rFont val="Times New Roman"/>
        <family val="1"/>
      </rPr>
      <t>3.</t>
    </r>
    <r>
      <rPr>
        <sz val="14"/>
        <rFont val="全真中明體"/>
        <family val="3"/>
        <charset val="136"/>
      </rPr>
      <t>者，每</t>
    </r>
    <r>
      <rPr>
        <sz val="14"/>
        <rFont val="Times New Roman"/>
        <family val="1"/>
      </rPr>
      <t>56,000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(5)</t>
    </r>
    <r>
      <rPr>
        <sz val="14"/>
        <rFont val="全真中明體"/>
        <family val="3"/>
        <charset val="136"/>
      </rPr>
      <t>以塑膠浮桶延繩式養殖者，每</t>
    </r>
    <r>
      <rPr>
        <sz val="14"/>
        <rFont val="Times New Roman"/>
        <family val="1"/>
      </rPr>
      <t>10,000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(6)</t>
    </r>
    <r>
      <rPr>
        <sz val="14"/>
        <rFont val="全真中明體"/>
        <family val="3"/>
        <charset val="136"/>
      </rPr>
      <t>以石條式養殖者，每豎立蚵石</t>
    </r>
    <phoneticPr fontId="4" type="noConversion"/>
  </si>
  <si>
    <r>
      <rPr>
        <sz val="14"/>
        <color indexed="9"/>
        <rFont val="全真中明體"/>
        <family val="3"/>
        <charset val="136"/>
      </rPr>
      <t>水產類備註：</t>
    </r>
    <r>
      <rPr>
        <sz val="14"/>
        <color indexed="9"/>
        <rFont val="Times New Roman"/>
        <family val="1"/>
      </rPr>
      <t>3.</t>
    </r>
    <r>
      <rPr>
        <sz val="14"/>
        <rFont val="Times New Roman"/>
        <family val="1"/>
      </rPr>
      <t>45,000</t>
    </r>
    <r>
      <rPr>
        <sz val="14"/>
        <rFont val="全真中明體"/>
        <family val="3"/>
        <charset val="136"/>
      </rPr>
      <t>塊換算為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公頃。</t>
    </r>
    <phoneticPr fontId="4" type="noConversion"/>
  </si>
  <si>
    <r>
      <rPr>
        <sz val="14"/>
        <color indexed="9"/>
        <rFont val="全真中明體"/>
        <family val="3"/>
        <charset val="136"/>
      </rPr>
      <t>水產類備註：</t>
    </r>
    <r>
      <rPr>
        <sz val="14"/>
        <color indexed="8"/>
        <rFont val="Times New Roman"/>
        <family val="1"/>
      </rPr>
      <t>4.</t>
    </r>
    <r>
      <rPr>
        <sz val="14"/>
        <color indexed="8"/>
        <rFont val="全真中明體"/>
        <family val="3"/>
        <charset val="136"/>
      </rPr>
      <t>如利用箱網養繁殖，「平均產量」、「平均產值」非以公頃為單位，請備註說明單位立方公尺。</t>
    </r>
    <phoneticPr fontId="4" type="noConversion"/>
  </si>
  <si>
    <t>南投縣</t>
    <phoneticPr fontId="3" type="noConversion"/>
  </si>
  <si>
    <t>畜禽名稱</t>
    <phoneticPr fontId="4" type="noConversion"/>
  </si>
  <si>
    <r>
      <rPr>
        <sz val="14"/>
        <rFont val="細明體"/>
        <family val="3"/>
        <charset val="136"/>
      </rPr>
      <t>食用玉米</t>
    </r>
    <phoneticPr fontId="4" type="noConversion"/>
  </si>
  <si>
    <r>
      <t>1.3(</t>
    </r>
    <r>
      <rPr>
        <sz val="14"/>
        <rFont val="細明體"/>
        <family val="3"/>
        <charset val="136"/>
      </rPr>
      <t>粒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元</t>
    </r>
    <r>
      <rPr>
        <sz val="14"/>
        <rFont val="Times New Roman"/>
        <family val="1"/>
      </rPr>
      <t>)</t>
    </r>
    <phoneticPr fontId="4" type="noConversion"/>
  </si>
  <si>
    <r>
      <rPr>
        <sz val="14"/>
        <rFont val="細明體"/>
        <family val="3"/>
        <charset val="136"/>
      </rPr>
      <t>水稻</t>
    </r>
    <r>
      <rPr>
        <b/>
        <sz val="14"/>
        <color indexed="57"/>
        <rFont val="Times New Roman"/>
        <family val="1"/>
      </rPr>
      <t/>
    </r>
    <phoneticPr fontId="4" type="noConversion"/>
  </si>
  <si>
    <r>
      <rPr>
        <sz val="14"/>
        <rFont val="細明體"/>
        <family val="3"/>
        <charset val="136"/>
      </rPr>
      <t>一期作稉稻</t>
    </r>
    <r>
      <rPr>
        <b/>
        <sz val="14"/>
        <color indexed="57"/>
        <rFont val="Times New Roman"/>
        <family val="1"/>
      </rPr>
      <t/>
    </r>
  </si>
  <si>
    <r>
      <rPr>
        <sz val="14"/>
        <rFont val="細明體"/>
        <family val="3"/>
        <charset val="136"/>
      </rPr>
      <t>肉豬</t>
    </r>
    <phoneticPr fontId="4" type="noConversion"/>
  </si>
  <si>
    <r>
      <rPr>
        <sz val="14"/>
        <color indexed="8"/>
        <rFont val="細明體"/>
        <family val="3"/>
        <charset val="136"/>
      </rPr>
      <t>插秧</t>
    </r>
    <phoneticPr fontId="4" type="noConversion"/>
  </si>
  <si>
    <r>
      <rPr>
        <sz val="14"/>
        <color indexed="8"/>
        <rFont val="細明體"/>
        <family val="3"/>
        <charset val="136"/>
      </rPr>
      <t>水稻</t>
    </r>
  </si>
  <si>
    <r>
      <rPr>
        <sz val="12"/>
        <rFont val="細明體"/>
        <family val="3"/>
        <charset val="136"/>
      </rPr>
      <t>落花生</t>
    </r>
  </si>
  <si>
    <r>
      <rPr>
        <sz val="14"/>
        <rFont val="細明體"/>
        <family val="3"/>
        <charset val="136"/>
      </rPr>
      <t>產乳牛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牛乳</t>
    </r>
    <r>
      <rPr>
        <sz val="14"/>
        <rFont val="Times New Roman"/>
        <family val="1"/>
      </rPr>
      <t>)</t>
    </r>
    <phoneticPr fontId="4" type="noConversion"/>
  </si>
  <si>
    <r>
      <rPr>
        <sz val="14"/>
        <color indexed="8"/>
        <rFont val="細明體"/>
        <family val="3"/>
        <charset val="136"/>
      </rPr>
      <t>犁田整地</t>
    </r>
    <phoneticPr fontId="4" type="noConversion"/>
  </si>
  <si>
    <r>
      <rPr>
        <sz val="14"/>
        <color indexed="8"/>
        <rFont val="細明體"/>
        <family val="3"/>
        <charset val="136"/>
      </rPr>
      <t>曳引機</t>
    </r>
  </si>
  <si>
    <r>
      <rPr>
        <sz val="12"/>
        <rFont val="細明體"/>
        <family val="3"/>
        <charset val="136"/>
      </rPr>
      <t>紅豆</t>
    </r>
  </si>
  <si>
    <r>
      <rPr>
        <sz val="14"/>
        <rFont val="細明體"/>
        <family val="3"/>
        <charset val="136"/>
      </rPr>
      <t>肉羊</t>
    </r>
    <phoneticPr fontId="4" type="noConversion"/>
  </si>
  <si>
    <r>
      <rPr>
        <sz val="14"/>
        <color indexed="8"/>
        <rFont val="細明體"/>
        <family val="3"/>
        <charset val="136"/>
      </rPr>
      <t xml:space="preserve">病蟲害防治
</t>
    </r>
    <r>
      <rPr>
        <sz val="14"/>
        <color indexed="8"/>
        <rFont val="Times New Roman"/>
        <family val="1"/>
      </rPr>
      <t>(</t>
    </r>
    <r>
      <rPr>
        <sz val="14"/>
        <color indexed="8"/>
        <rFont val="細明體"/>
        <family val="3"/>
        <charset val="136"/>
      </rPr>
      <t>噴藥</t>
    </r>
    <r>
      <rPr>
        <sz val="14"/>
        <color indexed="8"/>
        <rFont val="Times New Roman"/>
        <family val="1"/>
      </rPr>
      <t>)</t>
    </r>
    <phoneticPr fontId="4" type="noConversion"/>
  </si>
  <si>
    <r>
      <rPr>
        <sz val="14"/>
        <rFont val="細明體"/>
        <family val="3"/>
        <charset val="136"/>
      </rPr>
      <t>白肉雞</t>
    </r>
    <phoneticPr fontId="4" type="noConversion"/>
  </si>
  <si>
    <r>
      <rPr>
        <sz val="14"/>
        <color indexed="8"/>
        <rFont val="細明體"/>
        <family val="3"/>
        <charset val="136"/>
      </rPr>
      <t>收穫</t>
    </r>
    <phoneticPr fontId="4" type="noConversion"/>
  </si>
  <si>
    <r>
      <rPr>
        <sz val="12"/>
        <rFont val="細明體"/>
        <family val="3"/>
        <charset val="136"/>
      </rPr>
      <t>甘藷</t>
    </r>
  </si>
  <si>
    <r>
      <rPr>
        <sz val="14"/>
        <rFont val="細明體"/>
        <family val="3"/>
        <charset val="136"/>
      </rPr>
      <t>有色肉雞</t>
    </r>
    <phoneticPr fontId="4" type="noConversion"/>
  </si>
  <si>
    <r>
      <rPr>
        <sz val="12"/>
        <rFont val="細明體"/>
        <family val="3"/>
        <charset val="136"/>
      </rPr>
      <t>荖葉</t>
    </r>
    <phoneticPr fontId="4" type="noConversion"/>
  </si>
  <si>
    <r>
      <rPr>
        <sz val="12"/>
        <rFont val="細明體"/>
        <family val="3"/>
        <charset val="136"/>
      </rPr>
      <t>甘藍</t>
    </r>
  </si>
  <si>
    <r>
      <rPr>
        <sz val="12"/>
        <rFont val="細明體"/>
        <family val="3"/>
        <charset val="136"/>
      </rPr>
      <t>芋</t>
    </r>
  </si>
  <si>
    <r>
      <rPr>
        <sz val="12"/>
        <rFont val="細明體"/>
        <family val="3"/>
        <charset val="136"/>
      </rPr>
      <t>胡瓜</t>
    </r>
    <phoneticPr fontId="4" type="noConversion"/>
  </si>
  <si>
    <r>
      <rPr>
        <sz val="12"/>
        <rFont val="細明體"/>
        <family val="3"/>
        <charset val="136"/>
      </rPr>
      <t>花胡瓜</t>
    </r>
    <phoneticPr fontId="4" type="noConversion"/>
  </si>
  <si>
    <r>
      <rPr>
        <sz val="12"/>
        <rFont val="細明體"/>
        <family val="3"/>
        <charset val="136"/>
      </rPr>
      <t>苦瓜</t>
    </r>
  </si>
  <si>
    <r>
      <rPr>
        <sz val="12"/>
        <rFont val="細明體"/>
        <family val="3"/>
        <charset val="136"/>
      </rPr>
      <t>茄子</t>
    </r>
  </si>
  <si>
    <r>
      <rPr>
        <sz val="12"/>
        <rFont val="細明體"/>
        <family val="3"/>
        <charset val="136"/>
      </rPr>
      <t>南瓜</t>
    </r>
  </si>
  <si>
    <r>
      <rPr>
        <sz val="12"/>
        <rFont val="細明體"/>
        <family val="3"/>
        <charset val="136"/>
      </rPr>
      <t>食用番茄</t>
    </r>
  </si>
  <si>
    <r>
      <rPr>
        <sz val="12"/>
        <rFont val="細明體"/>
        <family val="3"/>
        <charset val="136"/>
      </rPr>
      <t>香蕉</t>
    </r>
  </si>
  <si>
    <r>
      <rPr>
        <sz val="12"/>
        <rFont val="細明體"/>
        <family val="3"/>
        <charset val="136"/>
      </rPr>
      <t>鳳梨</t>
    </r>
  </si>
  <si>
    <r>
      <rPr>
        <sz val="12"/>
        <rFont val="細明體"/>
        <family val="3"/>
        <charset val="136"/>
      </rPr>
      <t>柳橙</t>
    </r>
  </si>
  <si>
    <r>
      <rPr>
        <sz val="12"/>
        <rFont val="細明體"/>
        <family val="3"/>
        <charset val="136"/>
      </rPr>
      <t>萊姆</t>
    </r>
  </si>
  <si>
    <r>
      <rPr>
        <sz val="12"/>
        <rFont val="細明體"/>
        <family val="3"/>
        <charset val="136"/>
      </rPr>
      <t>龍眼</t>
    </r>
  </si>
  <si>
    <r>
      <rPr>
        <sz val="12"/>
        <rFont val="細明體"/>
        <family val="3"/>
        <charset val="136"/>
      </rPr>
      <t>檳榔</t>
    </r>
  </si>
  <si>
    <r>
      <rPr>
        <sz val="12"/>
        <rFont val="細明體"/>
        <family val="3"/>
        <charset val="136"/>
      </rPr>
      <t>番石榴</t>
    </r>
  </si>
  <si>
    <r>
      <rPr>
        <sz val="12"/>
        <rFont val="細明體"/>
        <family val="3"/>
        <charset val="136"/>
      </rPr>
      <t>木瓜</t>
    </r>
  </si>
  <si>
    <r>
      <rPr>
        <sz val="12"/>
        <rFont val="細明體"/>
        <family val="3"/>
        <charset val="136"/>
      </rPr>
      <t>巨峰葡萄</t>
    </r>
  </si>
  <si>
    <r>
      <rPr>
        <sz val="12"/>
        <rFont val="細明體"/>
        <family val="3"/>
        <charset val="136"/>
      </rPr>
      <t>荔枝</t>
    </r>
  </si>
  <si>
    <r>
      <rPr>
        <sz val="12"/>
        <rFont val="細明體"/>
        <family val="3"/>
        <charset val="136"/>
      </rPr>
      <t>紅龍果</t>
    </r>
  </si>
  <si>
    <t>南投縣</t>
    <phoneticPr fontId="3" type="noConversion"/>
  </si>
  <si>
    <t>竹山鎮</t>
    <phoneticPr fontId="3" type="noConversion"/>
  </si>
  <si>
    <t>食用玉米</t>
  </si>
  <si>
    <t>茶</t>
  </si>
  <si>
    <t>採收方式、採收季節和海拔高度皆會造成平均產量、平均價格波動</t>
  </si>
  <si>
    <t>竹筍</t>
  </si>
  <si>
    <t>蕃茄</t>
  </si>
  <si>
    <t>敏豆</t>
  </si>
  <si>
    <t>芒果</t>
  </si>
  <si>
    <t>蓮霧</t>
  </si>
  <si>
    <t>葡萄</t>
  </si>
  <si>
    <t>火龍果</t>
  </si>
  <si>
    <t>香菇</t>
  </si>
  <si>
    <t>稻(作)</t>
  </si>
  <si>
    <t>計畫收購稉種稻穀 26元；輔導收購稉種稻穀 23元</t>
  </si>
  <si>
    <t>甘藷(地瓜)</t>
  </si>
  <si>
    <t>荖花(葉)</t>
  </si>
  <si>
    <t>胡瓜(莿瓜、小黃瓜)</t>
  </si>
  <si>
    <t>扁蒲(蒲子)</t>
  </si>
  <si>
    <t>番椒(甜椒、辣椒)</t>
  </si>
  <si>
    <t>柑桔類(柳橙)</t>
  </si>
  <si>
    <t>柑桔類(茂谷柑)</t>
  </si>
  <si>
    <t>柑桔類(檸檬)</t>
  </si>
  <si>
    <t>柚類(文旦柚)</t>
  </si>
  <si>
    <t>其他食用菇蕈(平菇)</t>
  </si>
  <si>
    <t>https://apis.afa.gov.tw/pagepub/AppContentPage.aspx?itemNo=PRI075</t>
    <phoneticPr fontId="3" type="noConversion"/>
  </si>
  <si>
    <t>https://kmweb.coa.gov.tw/theme_list.php?theme=production_map&amp;season=S4</t>
    <phoneticPr fontId="3" type="noConversion"/>
  </si>
  <si>
    <t>https://agrstat.coa.gov.tw/sdweb/public/inquiry/InquireAdvance.aspx</t>
    <phoneticPr fontId="3" type="noConversion"/>
  </si>
  <si>
    <t>平均重量為三品種豬之基準值(藍瑞斯、約克夏和杜洛克)</t>
  </si>
  <si>
    <t>肉羊</t>
  </si>
  <si>
    <r>
      <rPr>
        <sz val="14"/>
        <color rgb="FF000000"/>
        <rFont val="細明體"/>
        <family val="3"/>
        <charset val="136"/>
      </rPr>
      <t>仔豬</t>
    </r>
  </si>
  <si>
    <r>
      <rPr>
        <sz val="14"/>
        <color rgb="FF000000"/>
        <rFont val="細明體"/>
        <family val="3"/>
        <charset val="136"/>
      </rPr>
      <t>肉豬</t>
    </r>
  </si>
  <si>
    <r>
      <rPr>
        <sz val="14"/>
        <color rgb="FF000000"/>
        <rFont val="細明體"/>
        <family val="3"/>
        <charset val="136"/>
      </rPr>
      <t>肉（役）牛</t>
    </r>
  </si>
  <si>
    <r>
      <rPr>
        <sz val="14"/>
        <color rgb="FF000000"/>
        <rFont val="細明體"/>
        <family val="3"/>
        <charset val="136"/>
      </rPr>
      <t>肉羊</t>
    </r>
  </si>
  <si>
    <r>
      <rPr>
        <sz val="14"/>
        <color rgb="FF000000"/>
        <rFont val="細明體"/>
        <family val="3"/>
        <charset val="136"/>
      </rPr>
      <t>乳羊</t>
    </r>
  </si>
  <si>
    <r>
      <rPr>
        <sz val="14"/>
        <color rgb="FF000000"/>
        <rFont val="細明體"/>
        <family val="3"/>
        <charset val="136"/>
      </rPr>
      <t>鹿</t>
    </r>
  </si>
  <si>
    <r>
      <rPr>
        <sz val="14"/>
        <color rgb="FF000000"/>
        <rFont val="細明體"/>
        <family val="3"/>
        <charset val="136"/>
      </rPr>
      <t>兔</t>
    </r>
  </si>
  <si>
    <r>
      <rPr>
        <sz val="14"/>
        <color rgb="FF000000"/>
        <rFont val="細明體"/>
        <family val="3"/>
        <charset val="136"/>
      </rPr>
      <t>白肉雞</t>
    </r>
  </si>
  <si>
    <r>
      <rPr>
        <sz val="14"/>
        <color rgb="FF000000"/>
        <rFont val="細明體"/>
        <family val="3"/>
        <charset val="136"/>
      </rPr>
      <t>有色肉雞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細明體"/>
        <family val="3"/>
        <charset val="136"/>
      </rPr>
      <t>紅羽土雞</t>
    </r>
    <r>
      <rPr>
        <sz val="14"/>
        <color rgb="FF000000"/>
        <rFont val="Times New Roman"/>
        <family val="1"/>
      </rPr>
      <t>)</t>
    </r>
  </si>
  <si>
    <r>
      <rPr>
        <sz val="14"/>
        <color rgb="FF000000"/>
        <rFont val="細明體"/>
        <family val="3"/>
        <charset val="136"/>
      </rPr>
      <t>有色肉雞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細明體"/>
        <family val="3"/>
        <charset val="136"/>
      </rPr>
      <t>黑羽土雞</t>
    </r>
    <r>
      <rPr>
        <sz val="14"/>
        <color rgb="FF000000"/>
        <rFont val="Times New Roman"/>
        <family val="1"/>
      </rPr>
      <t>)</t>
    </r>
  </si>
  <si>
    <r>
      <rPr>
        <sz val="14"/>
        <color rgb="FF000000"/>
        <rFont val="細明體"/>
        <family val="3"/>
        <charset val="136"/>
      </rPr>
      <t>蛋雞</t>
    </r>
  </si>
  <si>
    <r>
      <rPr>
        <sz val="14"/>
        <color rgb="FF000000"/>
        <rFont val="細明體"/>
        <family val="3"/>
        <charset val="136"/>
      </rPr>
      <t>平均重量、平均價格為雞蛋之數值</t>
    </r>
  </si>
  <si>
    <r>
      <rPr>
        <sz val="14"/>
        <color rgb="FF000000"/>
        <rFont val="細明體"/>
        <family val="3"/>
        <charset val="136"/>
      </rPr>
      <t>肉鴨</t>
    </r>
  </si>
  <si>
    <r>
      <rPr>
        <sz val="14"/>
        <color rgb="FF000000"/>
        <rFont val="細明體"/>
        <family val="3"/>
        <charset val="136"/>
      </rPr>
      <t>鵝</t>
    </r>
  </si>
  <si>
    <t>http://ppg.naif.org.tw/naif/MarketInformation/Reference/reference.aspx</t>
    <phoneticPr fontId="3" type="noConversion"/>
  </si>
  <si>
    <t>http://price.naif.org.tw/Query/Query_now.aspx</t>
    <phoneticPr fontId="3" type="noConversion"/>
  </si>
  <si>
    <t>https://agrstat.coa.gov.tw/sdweb/public/inquiry/InquireAdvance.aspx</t>
    <phoneticPr fontId="3" type="noConversion"/>
  </si>
  <si>
    <r>
      <rPr>
        <sz val="14"/>
        <rFont val="細明體"/>
        <family val="3"/>
        <charset val="136"/>
      </rPr>
      <t>平均重量、平均價格為羊乳之數值</t>
    </r>
  </si>
  <si>
    <r>
      <rPr>
        <sz val="14"/>
        <rFont val="細明體"/>
        <family val="3"/>
        <charset val="136"/>
      </rPr>
      <t>平均重量、平均價格為鹿茸之數值</t>
    </r>
  </si>
  <si>
    <t>無</t>
    <phoneticPr fontId="3" type="noConversion"/>
  </si>
  <si>
    <t>無</t>
    <phoneticPr fontId="3" type="noConversion"/>
  </si>
  <si>
    <t>無</t>
    <phoneticPr fontId="3" type="noConversion"/>
  </si>
  <si>
    <r>
      <rPr>
        <sz val="14"/>
        <rFont val="細明體"/>
        <family val="3"/>
        <charset val="136"/>
      </rPr>
      <t>水稻</t>
    </r>
  </si>
  <si>
    <r>
      <rPr>
        <sz val="14"/>
        <rFont val="細明體"/>
        <family val="3"/>
        <charset val="136"/>
      </rPr>
      <t>一、二期作稉稻平均值</t>
    </r>
  </si>
  <si>
    <r>
      <rPr>
        <sz val="14"/>
        <rFont val="細明體"/>
        <family val="3"/>
        <charset val="136"/>
      </rPr>
      <t>肉豬</t>
    </r>
  </si>
  <si>
    <r>
      <rPr>
        <sz val="14"/>
        <rFont val="細明體"/>
        <family val="3"/>
        <charset val="136"/>
      </rPr>
      <t>犁田整地</t>
    </r>
  </si>
  <si>
    <r>
      <rPr>
        <sz val="14"/>
        <rFont val="細明體"/>
        <family val="3"/>
        <charset val="136"/>
      </rPr>
      <t>曳引機</t>
    </r>
  </si>
  <si>
    <r>
      <rPr>
        <sz val="14"/>
        <rFont val="細明體"/>
        <family val="3"/>
        <charset val="136"/>
      </rPr>
      <t>無</t>
    </r>
  </si>
  <si>
    <r>
      <rPr>
        <sz val="14"/>
        <rFont val="細明體"/>
        <family val="3"/>
        <charset val="136"/>
      </rPr>
      <t>香蕉</t>
    </r>
  </si>
  <si>
    <r>
      <rPr>
        <sz val="14"/>
        <rFont val="細明體"/>
        <family val="3"/>
        <charset val="136"/>
      </rPr>
      <t>白肉雞</t>
    </r>
  </si>
  <si>
    <r>
      <rPr>
        <sz val="14"/>
        <rFont val="細明體"/>
        <family val="3"/>
        <charset val="136"/>
      </rPr>
      <t>平均飼養天數</t>
    </r>
    <r>
      <rPr>
        <sz val="14"/>
        <rFont val="Times New Roman"/>
        <family val="1"/>
      </rPr>
      <t>31-36</t>
    </r>
    <r>
      <rPr>
        <sz val="14"/>
        <rFont val="細明體"/>
        <family val="3"/>
        <charset val="136"/>
      </rPr>
      <t>天</t>
    </r>
  </si>
  <si>
    <r>
      <rPr>
        <sz val="14"/>
        <rFont val="細明體"/>
        <family val="3"/>
        <charset val="136"/>
      </rPr>
      <t>插秧</t>
    </r>
  </si>
  <si>
    <r>
      <rPr>
        <sz val="14"/>
        <rFont val="細明體"/>
        <family val="3"/>
        <charset val="136"/>
      </rPr>
      <t>鳳梨</t>
    </r>
  </si>
  <si>
    <r>
      <rPr>
        <sz val="14"/>
        <rFont val="細明體"/>
        <family val="3"/>
        <charset val="136"/>
      </rPr>
      <t>蛋雞</t>
    </r>
  </si>
  <si>
    <r>
      <rPr>
        <sz val="14"/>
        <rFont val="細明體"/>
        <family val="3"/>
        <charset val="136"/>
      </rPr>
      <t>病蟲害防治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噴藥</t>
    </r>
    <r>
      <rPr>
        <sz val="14"/>
        <rFont val="Times New Roman"/>
        <family val="1"/>
      </rPr>
      <t>)</t>
    </r>
  </si>
  <si>
    <r>
      <rPr>
        <sz val="14"/>
        <rFont val="細明體"/>
        <family val="3"/>
        <charset val="136"/>
      </rPr>
      <t>龍眼</t>
    </r>
  </si>
  <si>
    <r>
      <rPr>
        <sz val="14"/>
        <rFont val="細明體"/>
        <family val="3"/>
        <charset val="136"/>
      </rPr>
      <t>荔枝</t>
    </r>
  </si>
  <si>
    <r>
      <rPr>
        <sz val="14"/>
        <rFont val="細明體"/>
        <family val="3"/>
        <charset val="136"/>
      </rPr>
      <t>木瓜</t>
    </r>
  </si>
  <si>
    <r>
      <rPr>
        <sz val="14"/>
        <rFont val="細明體"/>
        <family val="3"/>
        <charset val="136"/>
      </rPr>
      <t>茶菁</t>
    </r>
  </si>
  <si>
    <r>
      <rPr>
        <sz val="14"/>
        <rFont val="細明體"/>
        <family val="3"/>
        <charset val="136"/>
      </rPr>
      <t>每隻雞平均產蛋天數為</t>
    </r>
    <r>
      <rPr>
        <sz val="14"/>
        <rFont val="Times New Roman"/>
        <family val="1"/>
      </rPr>
      <t>400 ~ 420</t>
    </r>
    <r>
      <rPr>
        <sz val="14"/>
        <rFont val="細明體"/>
        <family val="3"/>
        <charset val="136"/>
      </rPr>
      <t>天，年產蛋數為</t>
    </r>
    <r>
      <rPr>
        <sz val="14"/>
        <rFont val="Times New Roman"/>
        <family val="1"/>
      </rPr>
      <t>260 ~ 280</t>
    </r>
    <r>
      <rPr>
        <sz val="14"/>
        <rFont val="細明體"/>
        <family val="3"/>
        <charset val="136"/>
      </rPr>
      <t>顆，每顆蛋約</t>
    </r>
    <r>
      <rPr>
        <sz val="14"/>
        <rFont val="Times New Roman"/>
        <family val="1"/>
      </rPr>
      <t>42</t>
    </r>
    <r>
      <rPr>
        <sz val="14"/>
        <rFont val="細明體"/>
        <family val="3"/>
        <charset val="136"/>
      </rPr>
      <t>公克，雞蛋產地價為</t>
    </r>
    <r>
      <rPr>
        <sz val="14"/>
        <rFont val="Times New Roman"/>
        <family val="1"/>
      </rPr>
      <t>50</t>
    </r>
    <r>
      <rPr>
        <sz val="14"/>
        <rFont val="細明體"/>
        <family val="3"/>
        <charset val="136"/>
      </rPr>
      <t>元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公斤</t>
    </r>
  </si>
  <si>
    <r>
      <rPr>
        <sz val="14"/>
        <rFont val="細明體"/>
        <family val="3"/>
        <charset val="136"/>
      </rPr>
      <t>收穫</t>
    </r>
  </si>
  <si>
    <r>
      <rPr>
        <sz val="14"/>
        <rFont val="全真中明體"/>
        <family val="3"/>
        <charset val="136"/>
      </rPr>
      <t>作物代號</t>
    </r>
    <phoneticPr fontId="3" type="noConversion"/>
  </si>
  <si>
    <r>
      <rPr>
        <sz val="14"/>
        <rFont val="全真中明體"/>
        <family val="3"/>
        <charset val="136"/>
      </rPr>
      <t>作物名稱</t>
    </r>
    <phoneticPr fontId="3" type="noConversion"/>
  </si>
  <si>
    <r>
      <rPr>
        <sz val="14"/>
        <rFont val="全真中明體"/>
        <family val="3"/>
        <charset val="136"/>
      </rPr>
      <t xml:space="preserve">平均產量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公斤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公頃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</si>
  <si>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平均價格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公斤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</si>
  <si>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其他資訊</t>
    </r>
    <phoneticPr fontId="3" type="noConversion"/>
  </si>
  <si>
    <r>
      <rPr>
        <sz val="14"/>
        <rFont val="全真中明體"/>
        <family val="3"/>
        <charset val="136"/>
      </rPr>
      <t>備註</t>
    </r>
    <phoneticPr fontId="3" type="noConversion"/>
  </si>
  <si>
    <r>
      <rPr>
        <sz val="14"/>
        <rFont val="全真中明體"/>
        <family val="3"/>
        <charset val="136"/>
      </rPr>
      <t>畜禽代號</t>
    </r>
    <phoneticPr fontId="3" type="noConversion"/>
  </si>
  <si>
    <r>
      <rPr>
        <sz val="14"/>
        <rFont val="全真中明體"/>
        <family val="3"/>
        <charset val="136"/>
      </rPr>
      <t>畜禽名稱</t>
    </r>
    <phoneticPr fontId="3" type="noConversion"/>
  </si>
  <si>
    <r>
      <rPr>
        <sz val="14"/>
        <rFont val="全真中明體"/>
        <family val="3"/>
        <charset val="136"/>
      </rPr>
      <t xml:space="preserve">平均重量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公斤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頭、隻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</si>
  <si>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服務項目代號</t>
    </r>
    <phoneticPr fontId="3" type="noConversion"/>
  </si>
  <si>
    <r>
      <rPr>
        <sz val="14"/>
        <rFont val="全真中明體"/>
        <family val="3"/>
        <charset val="136"/>
      </rPr>
      <t>服務項目</t>
    </r>
    <phoneticPr fontId="3" type="noConversion"/>
  </si>
  <si>
    <r>
      <rPr>
        <sz val="14"/>
        <rFont val="全真中明體"/>
        <family val="3"/>
        <charset val="136"/>
      </rPr>
      <t>農畜種類</t>
    </r>
    <phoneticPr fontId="3" type="noConversion"/>
  </si>
  <si>
    <r>
      <rPr>
        <sz val="14"/>
        <rFont val="全真中明體"/>
        <family val="3"/>
        <charset val="136"/>
      </rPr>
      <t xml:space="preserve">平均價格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公畝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</si>
  <si>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水產代號</t>
    </r>
    <phoneticPr fontId="3" type="noConversion"/>
  </si>
  <si>
    <r>
      <rPr>
        <sz val="14"/>
        <rFont val="全真中明體"/>
        <family val="3"/>
        <charset val="136"/>
      </rPr>
      <t>水產名稱</t>
    </r>
    <phoneticPr fontId="3" type="noConversion"/>
  </si>
  <si>
    <r>
      <rPr>
        <sz val="14"/>
        <rFont val="全真中明體"/>
        <family val="3"/>
        <charset val="136"/>
      </rPr>
      <t xml:space="preserve">平均產量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公斤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公頃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</si>
  <si>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平均產值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公頃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</si>
  <si>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政府收購價格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公斤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</si>
  <si>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平均產值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頭、隻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</si>
  <si>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每年飼養批數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批數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年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</si>
  <si>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平均產值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公頃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</si>
  <si>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每年放養次數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次數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年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</si>
  <si>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水稻</t>
    </r>
    <phoneticPr fontId="3" type="noConversion"/>
  </si>
  <si>
    <r>
      <rPr>
        <sz val="14"/>
        <rFont val="全真中明體"/>
        <family val="3"/>
        <charset val="136"/>
      </rPr>
      <t>肉豬</t>
    </r>
    <phoneticPr fontId="3" type="noConversion"/>
  </si>
  <si>
    <r>
      <rPr>
        <sz val="14"/>
        <rFont val="全真中明體"/>
        <family val="3"/>
        <charset val="136"/>
      </rPr>
      <t>犁田整地</t>
    </r>
    <phoneticPr fontId="3" type="noConversion"/>
  </si>
  <si>
    <r>
      <rPr>
        <sz val="14"/>
        <rFont val="全真中明體"/>
        <family val="3"/>
        <charset val="136"/>
      </rPr>
      <t>曳引機</t>
    </r>
  </si>
  <si>
    <r>
      <rPr>
        <sz val="14"/>
        <rFont val="全真中明體"/>
        <family val="3"/>
        <charset val="136"/>
      </rPr>
      <t>白肉雞</t>
    </r>
    <phoneticPr fontId="3" type="noConversion"/>
  </si>
  <si>
    <r>
      <rPr>
        <sz val="14"/>
        <rFont val="全真中明體"/>
        <family val="3"/>
        <charset val="136"/>
      </rPr>
      <t>插秧</t>
    </r>
    <phoneticPr fontId="3" type="noConversion"/>
  </si>
  <si>
    <r>
      <rPr>
        <sz val="14"/>
        <rFont val="全真中明體"/>
        <family val="3"/>
        <charset val="136"/>
      </rPr>
      <t>水稻</t>
    </r>
  </si>
  <si>
    <r>
      <t>37,000</t>
    </r>
    <r>
      <rPr>
        <sz val="14"/>
        <rFont val="細明體"/>
        <family val="3"/>
        <charset val="136"/>
      </rPr>
      <t>打</t>
    </r>
    <phoneticPr fontId="3" type="noConversion"/>
  </si>
  <si>
    <r>
      <t>85</t>
    </r>
    <r>
      <rPr>
        <sz val="14"/>
        <rFont val="細明體"/>
        <family val="3"/>
        <charset val="136"/>
      </rPr>
      <t>元/打</t>
    </r>
    <phoneticPr fontId="3" type="noConversion"/>
  </si>
  <si>
    <r>
      <t>14,500</t>
    </r>
    <r>
      <rPr>
        <sz val="14"/>
        <rFont val="細明體"/>
        <family val="3"/>
        <charset val="136"/>
      </rPr>
      <t>打</t>
    </r>
    <phoneticPr fontId="3" type="noConversion"/>
  </si>
  <si>
    <r>
      <t>140</t>
    </r>
    <r>
      <rPr>
        <sz val="14"/>
        <rFont val="細明體"/>
        <family val="3"/>
        <charset val="136"/>
      </rPr>
      <t>元/打</t>
    </r>
    <phoneticPr fontId="3" type="noConversion"/>
  </si>
  <si>
    <r>
      <t>220kg/</t>
    </r>
    <r>
      <rPr>
        <sz val="14"/>
        <rFont val="細明體"/>
        <family val="3"/>
        <charset val="136"/>
      </rPr>
      <t>萬包</t>
    </r>
    <phoneticPr fontId="3" type="noConversion"/>
  </si>
  <si>
    <r>
      <t>101(</t>
    </r>
    <r>
      <rPr>
        <sz val="14"/>
        <rFont val="細明體"/>
        <family val="3"/>
        <charset val="136"/>
      </rPr>
      <t>鮮</t>
    </r>
    <r>
      <rPr>
        <sz val="14"/>
        <rFont val="Times New Roman"/>
        <family val="1"/>
      </rPr>
      <t>) 1483(</t>
    </r>
    <r>
      <rPr>
        <sz val="14"/>
        <rFont val="細明體"/>
        <family val="3"/>
        <charset val="136"/>
      </rPr>
      <t>乾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</si>
  <si>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附表</t>
    </r>
    <r>
      <rPr>
        <sz val="14"/>
        <rFont val="Times New Roman"/>
        <family val="1"/>
      </rPr>
      <t>1</t>
    </r>
    <phoneticPr fontId="4" type="noConversion"/>
  </si>
  <si>
    <r>
      <rPr>
        <b/>
        <sz val="14"/>
        <rFont val="全真中明體"/>
        <family val="3"/>
        <charset val="136"/>
      </rPr>
      <t>縣（市）</t>
    </r>
    <phoneticPr fontId="3" type="noConversion"/>
  </si>
  <si>
    <r>
      <rPr>
        <b/>
        <sz val="14"/>
        <rFont val="全真中明體"/>
        <family val="3"/>
        <charset val="136"/>
      </rPr>
      <t>鄕（鎮、市、區）</t>
    </r>
    <phoneticPr fontId="3" type="noConversion"/>
  </si>
  <si>
    <t>南投縣</t>
    <phoneticPr fontId="3" type="noConversion"/>
  </si>
  <si>
    <t>集集鎮</t>
    <phoneticPr fontId="3" type="noConversion"/>
  </si>
  <si>
    <r>
      <rPr>
        <b/>
        <sz val="14"/>
        <rFont val="全真中明體"/>
        <family val="3"/>
        <charset val="136"/>
      </rPr>
      <t>農事及畜牧服務類</t>
    </r>
    <phoneticPr fontId="3" type="noConversion"/>
  </si>
  <si>
    <r>
      <rPr>
        <sz val="14"/>
        <color theme="1"/>
        <rFont val="全真中明體"/>
        <family val="3"/>
        <charset val="136"/>
      </rPr>
      <t>作物代號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</si>
  <si>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平均產量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公斤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公頃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</si>
  <si>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>其他資訊</t>
    </r>
    <phoneticPr fontId="3" type="noConversion"/>
  </si>
  <si>
    <r>
      <rPr>
        <sz val="14"/>
        <color theme="1"/>
        <rFont val="全真中明體"/>
        <family val="3"/>
        <charset val="136"/>
      </rPr>
      <t>備註</t>
    </r>
    <phoneticPr fontId="3" type="noConversion"/>
  </si>
  <si>
    <t>資料來源</t>
    <phoneticPr fontId="3" type="noConversion"/>
  </si>
  <si>
    <r>
      <rPr>
        <sz val="14"/>
        <color theme="1"/>
        <rFont val="全真中明體"/>
        <family val="3"/>
        <charset val="136"/>
      </rPr>
      <t>畜禽代號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</si>
  <si>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平均重量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公斤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頭、隻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</si>
  <si>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平均價格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公斤</t>
    </r>
    <r>
      <rPr>
        <sz val="12"/>
        <color theme="1"/>
        <rFont val="Times New Roman"/>
        <family val="1"/>
      </rPr>
      <t>)</t>
    </r>
    <phoneticPr fontId="3" type="noConversion"/>
  </si>
  <si>
    <t>備註</t>
    <phoneticPr fontId="3" type="noConversion"/>
  </si>
  <si>
    <r>
      <rPr>
        <sz val="14"/>
        <color theme="1"/>
        <rFont val="全真中明體"/>
        <family val="3"/>
        <charset val="136"/>
      </rPr>
      <t>農畜種類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</si>
  <si>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平均價格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公畝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</si>
  <si>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>水產代號</t>
    </r>
    <phoneticPr fontId="3" type="noConversion"/>
  </si>
  <si>
    <r>
      <rPr>
        <sz val="14"/>
        <color theme="1"/>
        <rFont val="全真中明體"/>
        <family val="3"/>
        <charset val="136"/>
      </rPr>
      <t>備註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</si>
  <si>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平均產值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公頃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</si>
  <si>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每年飼養批數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批數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年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</si>
  <si>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每年放養次數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次數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年</t>
    </r>
    <r>
      <rPr>
        <sz val="12"/>
        <color theme="1"/>
        <rFont val="Times New Roman"/>
        <family val="1"/>
      </rPr>
      <t>)</t>
    </r>
    <phoneticPr fontId="3" type="noConversion"/>
  </si>
  <si>
    <t>火龍果</t>
    <phoneticPr fontId="3" type="noConversion"/>
  </si>
  <si>
    <t>肉豬</t>
    <phoneticPr fontId="3" type="noConversion"/>
  </si>
  <si>
    <t>香蕉</t>
    <phoneticPr fontId="3" type="noConversion"/>
  </si>
  <si>
    <t>肉雞</t>
    <phoneticPr fontId="3" type="noConversion"/>
  </si>
  <si>
    <t>平均飼養天數約35-38天</t>
    <phoneticPr fontId="3" type="noConversion"/>
  </si>
  <si>
    <t>有色雞</t>
    <phoneticPr fontId="3" type="noConversion"/>
  </si>
  <si>
    <t>番石榴</t>
    <phoneticPr fontId="3" type="noConversion"/>
  </si>
  <si>
    <t>蛋雞</t>
    <phoneticPr fontId="3" type="noConversion"/>
  </si>
  <si>
    <t>柳橙</t>
    <phoneticPr fontId="3" type="noConversion"/>
  </si>
  <si>
    <t>木瓜</t>
    <phoneticPr fontId="3" type="noConversion"/>
  </si>
  <si>
    <t>綠竹筍</t>
    <phoneticPr fontId="3" type="noConversion"/>
  </si>
  <si>
    <t>酪梨</t>
    <phoneticPr fontId="3" type="noConversion"/>
  </si>
  <si>
    <r>
      <rPr>
        <sz val="14"/>
        <color rgb="FF000000"/>
        <rFont val="全真中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全真中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</si>
  <si>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color rgb="FF000000"/>
        <rFont val="全真中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全真中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</si>
  <si>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color rgb="FF000000"/>
        <rFont val="全真中明體"/>
        <family val="3"/>
        <charset val="136"/>
      </rPr>
      <t>農事及畜牧服務類備註：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全真中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</si>
  <si>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color theme="0"/>
        <rFont val="全真中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全真中明體"/>
        <family val="3"/>
        <charset val="136"/>
      </rPr>
      <t>「平均產量及價格」、「平均產值」僅需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全真中明體"/>
        <family val="3"/>
        <charset val="136"/>
      </rPr>
      <t>擇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填寫。</t>
    </r>
    <phoneticPr fontId="3" type="noConversion"/>
  </si>
  <si>
    <r>
      <rPr>
        <sz val="14"/>
        <color theme="0"/>
        <rFont val="全真中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全真中明體"/>
        <family val="3"/>
        <charset val="136"/>
      </rPr>
      <t>「平均重量及價格」、「平均產值」僅需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全真中明體"/>
        <family val="3"/>
        <charset val="136"/>
      </rPr>
      <t>擇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填寫。</t>
    </r>
    <phoneticPr fontId="3" type="noConversion"/>
  </si>
  <si>
    <r>
      <rPr>
        <sz val="14"/>
        <color theme="0"/>
        <rFont val="全真中明體"/>
        <family val="3"/>
        <charset val="136"/>
      </rPr>
      <t>農事及畜牧服務類備註：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全真中明體"/>
        <family val="3"/>
        <charset val="136"/>
      </rPr>
      <t>「平均價格」若非以公畝為單位，請備註說明。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</si>
  <si>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3" type="noConversion"/>
  </si>
  <si>
    <r>
      <rPr>
        <sz val="14"/>
        <color theme="0"/>
        <rFont val="全真中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全真中明體"/>
        <family val="3"/>
        <charset val="136"/>
      </rPr>
      <t>如切花或利用育苗箱、盆栽、栽培瓶及太空包栽培，「平均產量」、「平均產值」非以公頃為單位，請備註說明。</t>
    </r>
    <phoneticPr fontId="3" type="noConversion"/>
  </si>
  <si>
    <r>
      <rPr>
        <sz val="14"/>
        <color theme="0"/>
        <rFont val="全真中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全真中明體"/>
        <family val="3"/>
        <charset val="136"/>
      </rPr>
      <t>「平均價格」若非以公斤為單位，請備註說明。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</si>
  <si>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全真中明體"/>
        <family val="3"/>
        <charset val="136"/>
      </rPr>
      <t>如利用淺海養繁殖牡蠣，請以公式換算為公頃填寫：</t>
    </r>
    <r>
      <rPr>
        <sz val="14"/>
        <color rgb="FF000000"/>
        <rFont val="Times New Roman"/>
        <family val="1"/>
      </rPr>
      <t>(1)</t>
    </r>
    <r>
      <rPr>
        <sz val="14"/>
        <color rgb="FF000000"/>
        <rFont val="全真中明體"/>
        <family val="3"/>
        <charset val="136"/>
      </rPr>
      <t>以插筷式養殖者，每</t>
    </r>
    <r>
      <rPr>
        <sz val="14"/>
        <color rgb="FF000000"/>
        <rFont val="Times New Roman"/>
        <family val="1"/>
      </rPr>
      <t>40,000</t>
    </r>
    <r>
      <rPr>
        <sz val="14"/>
        <color rgb="FF000000"/>
        <rFont val="全真中明體"/>
        <family val="3"/>
        <charset val="136"/>
      </rPr>
      <t>支換算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公頃（或</t>
    </r>
    <r>
      <rPr>
        <sz val="14"/>
        <color rgb="FF000000"/>
        <rFont val="Times New Roman"/>
        <family val="1"/>
      </rPr>
      <t>100</t>
    </r>
    <r>
      <rPr>
        <sz val="14"/>
        <color rgb="FF000000"/>
        <rFont val="全真中明體"/>
        <family val="3"/>
        <charset val="136"/>
      </rPr>
      <t>公畝）；</t>
    </r>
    <r>
      <rPr>
        <sz val="14"/>
        <color rgb="FF000000"/>
        <rFont val="Times New Roman"/>
        <family val="1"/>
      </rPr>
      <t>(2)</t>
    </r>
    <r>
      <rPr>
        <sz val="14"/>
        <color rgb="FF000000"/>
        <rFont val="全真中明體"/>
        <family val="3"/>
        <charset val="136"/>
      </rPr>
      <t>以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</si>
  <si>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全真中明體"/>
        <family val="3"/>
        <charset val="136"/>
      </rPr>
      <t>裝置平掛式養殖者，每</t>
    </r>
    <r>
      <rPr>
        <sz val="14"/>
        <rFont val="Times New Roman"/>
        <family val="1"/>
      </rPr>
      <t>14,000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(3)</t>
    </r>
    <r>
      <rPr>
        <sz val="14"/>
        <rFont val="全真中明體"/>
        <family val="3"/>
        <charset val="136"/>
      </rPr>
      <t>以棚架垂下式養殖者，每</t>
    </r>
    <r>
      <rPr>
        <sz val="14"/>
        <rFont val="Times New Roman"/>
        <family val="1"/>
      </rPr>
      <t>75,000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(4)</t>
    </r>
    <r>
      <rPr>
        <sz val="14"/>
        <rFont val="全真中明體"/>
        <family val="3"/>
        <charset val="136"/>
      </rPr>
      <t>以浮筏垂下式養殖</t>
    </r>
    <phoneticPr fontId="3" type="noConversion"/>
  </si>
  <si>
    <r>
      <rPr>
        <sz val="14"/>
        <rFont val="細明體"/>
        <family val="3"/>
        <charset val="136"/>
      </rPr>
      <t>木瓜</t>
    </r>
    <phoneticPr fontId="3" type="noConversion"/>
  </si>
  <si>
    <t>每隻雞平均產蛋天數為400 ~ 450天，年產蛋數為260 ~ 280顆，每顆蛋約42公克，雞蛋產地價為52元/公斤</t>
  </si>
  <si>
    <r>
      <rPr>
        <sz val="14"/>
        <rFont val="全真中明體"/>
        <family val="3"/>
        <charset val="136"/>
      </rPr>
      <t>附表</t>
    </r>
    <r>
      <rPr>
        <sz val="14"/>
        <rFont val="Times New Roman"/>
        <family val="1"/>
      </rPr>
      <t>1</t>
    </r>
    <phoneticPr fontId="4" type="noConversion"/>
  </si>
  <si>
    <r>
      <t>109</t>
    </r>
    <r>
      <rPr>
        <b/>
        <sz val="18"/>
        <rFont val="全真中明體"/>
        <family val="3"/>
        <charset val="136"/>
      </rPr>
      <t>年農林漁牧業普查參考資料表</t>
    </r>
    <phoneticPr fontId="4" type="noConversion"/>
  </si>
  <si>
    <r>
      <rPr>
        <b/>
        <sz val="14"/>
        <rFont val="全真中明體"/>
        <family val="3"/>
        <charset val="136"/>
      </rPr>
      <t>鄕（鎮、市、區）</t>
    </r>
    <phoneticPr fontId="3" type="noConversion"/>
  </si>
  <si>
    <t>名間鄉</t>
    <phoneticPr fontId="3" type="noConversion"/>
  </si>
  <si>
    <r>
      <rPr>
        <b/>
        <sz val="14"/>
        <rFont val="全真中明體"/>
        <family val="3"/>
        <charset val="136"/>
      </rPr>
      <t>農事及畜牧服務類</t>
    </r>
    <phoneticPr fontId="3" type="noConversion"/>
  </si>
  <si>
    <r>
      <rPr>
        <sz val="14"/>
        <color theme="1"/>
        <rFont val="全真中明體"/>
        <family val="3"/>
        <charset val="136"/>
      </rPr>
      <t>作物代號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</si>
  <si>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平均產量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公斤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公頃</t>
    </r>
    <r>
      <rPr>
        <sz val="12"/>
        <color theme="1"/>
        <rFont val="Times New Roman"/>
        <family val="1"/>
      </rPr>
      <t>)</t>
    </r>
    <phoneticPr fontId="3" type="noConversion"/>
  </si>
  <si>
    <t>資料來源</t>
    <phoneticPr fontId="3" type="noConversion"/>
  </si>
  <si>
    <r>
      <rPr>
        <sz val="14"/>
        <color theme="1"/>
        <rFont val="全真中明體"/>
        <family val="3"/>
        <charset val="136"/>
      </rPr>
      <t>畜禽代號</t>
    </r>
    <phoneticPr fontId="3" type="noConversion"/>
  </si>
  <si>
    <t>資料來源</t>
    <phoneticPr fontId="3" type="noConversion"/>
  </si>
  <si>
    <r>
      <rPr>
        <sz val="14"/>
        <color theme="1"/>
        <rFont val="全真中明體"/>
        <family val="3"/>
        <charset val="136"/>
      </rPr>
      <t>服務項目代號</t>
    </r>
    <phoneticPr fontId="3" type="noConversion"/>
  </si>
  <si>
    <r>
      <rPr>
        <sz val="14"/>
        <color theme="1"/>
        <rFont val="全真中明體"/>
        <family val="3"/>
        <charset val="136"/>
      </rPr>
      <t>服務項目</t>
    </r>
    <phoneticPr fontId="3" type="noConversion"/>
  </si>
  <si>
    <r>
      <rPr>
        <sz val="14"/>
        <color theme="1"/>
        <rFont val="全真中明體"/>
        <family val="3"/>
        <charset val="136"/>
      </rPr>
      <t>水產名稱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</si>
  <si>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平均產量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公斤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公頃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</si>
  <si>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平均價格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公斤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</si>
  <si>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>其他資訊</t>
    </r>
    <phoneticPr fontId="3" type="noConversion"/>
  </si>
  <si>
    <r>
      <rPr>
        <sz val="14"/>
        <color theme="1"/>
        <rFont val="全真中明體"/>
        <family val="3"/>
        <charset val="136"/>
      </rPr>
      <t>備註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</si>
  <si>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每年飼養批數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批數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年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</si>
  <si>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平均產值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公頃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</si>
  <si>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全真中明體"/>
        <family val="3"/>
        <charset val="136"/>
      </rPr>
      <t xml:space="preserve">每年放養次數
</t>
    </r>
    <r>
      <rPr>
        <sz val="12"/>
        <color theme="1"/>
        <rFont val="Times New Roman"/>
        <family val="1"/>
      </rPr>
      <t>(</t>
    </r>
    <r>
      <rPr>
        <sz val="12"/>
        <color theme="1"/>
        <rFont val="全真中明體"/>
        <family val="3"/>
        <charset val="136"/>
      </rPr>
      <t>次數</t>
    </r>
    <r>
      <rPr>
        <sz val="12"/>
        <color theme="1"/>
        <rFont val="Times New Roman"/>
        <family val="1"/>
      </rPr>
      <t>/</t>
    </r>
    <r>
      <rPr>
        <sz val="12"/>
        <color theme="1"/>
        <rFont val="全真中明體"/>
        <family val="3"/>
        <charset val="136"/>
      </rPr>
      <t>年</t>
    </r>
    <r>
      <rPr>
        <sz val="12"/>
        <color theme="1"/>
        <rFont val="Times New Roman"/>
        <family val="1"/>
      </rPr>
      <t>)</t>
    </r>
    <phoneticPr fontId="3" type="noConversion"/>
  </si>
  <si>
    <t>茶</t>
    <phoneticPr fontId="3" type="noConversion"/>
  </si>
  <si>
    <t>鳳梨</t>
    <phoneticPr fontId="3" type="noConversion"/>
  </si>
  <si>
    <t>山藥</t>
    <phoneticPr fontId="3" type="noConversion"/>
  </si>
  <si>
    <r>
      <rPr>
        <sz val="14"/>
        <color theme="1"/>
        <rFont val="全真中明體"/>
        <family val="3"/>
        <charset val="136"/>
      </rPr>
      <t>蛋雞</t>
    </r>
  </si>
  <si>
    <t>火龍果</t>
    <phoneticPr fontId="3" type="noConversion"/>
  </si>
  <si>
    <t>鹿茸</t>
    <phoneticPr fontId="3" type="noConversion"/>
  </si>
  <si>
    <t>薑</t>
    <phoneticPr fontId="3" type="noConversion"/>
  </si>
  <si>
    <r>
      <rPr>
        <sz val="14"/>
        <color rgb="FF000000"/>
        <rFont val="全真中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全真中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</si>
  <si>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color rgb="FF000000"/>
        <rFont val="全真中明體"/>
        <family val="3"/>
        <charset val="136"/>
      </rPr>
      <t>農事及畜牧服務類備註：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全真中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</si>
  <si>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</si>
  <si>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color theme="0"/>
        <rFont val="全真中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全真中明體"/>
        <family val="3"/>
        <charset val="136"/>
      </rPr>
      <t>「平均重量及價格」、「平均產值」僅需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全真中明體"/>
        <family val="3"/>
        <charset val="136"/>
      </rPr>
      <t>擇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全真中明體"/>
        <family val="3"/>
        <charset val="136"/>
      </rPr>
      <t>填寫。</t>
    </r>
    <phoneticPr fontId="3" type="noConversion"/>
  </si>
  <si>
    <r>
      <rPr>
        <sz val="14"/>
        <color theme="0"/>
        <rFont val="全真中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全真中明體"/>
        <family val="3"/>
        <charset val="136"/>
      </rPr>
      <t>「平均價格」若非以公斤為單位，請備註說明。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</si>
  <si>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全真中明體"/>
        <family val="3"/>
        <charset val="136"/>
      </rPr>
      <t>裝置平掛式養殖者，每</t>
    </r>
    <r>
      <rPr>
        <sz val="14"/>
        <rFont val="Times New Roman"/>
        <family val="1"/>
      </rPr>
      <t>14,000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(3)</t>
    </r>
    <r>
      <rPr>
        <sz val="14"/>
        <rFont val="全真中明體"/>
        <family val="3"/>
        <charset val="136"/>
      </rPr>
      <t>以棚架垂下式養殖者，每</t>
    </r>
    <r>
      <rPr>
        <sz val="14"/>
        <rFont val="Times New Roman"/>
        <family val="1"/>
      </rPr>
      <t>75,000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(4)</t>
    </r>
    <r>
      <rPr>
        <sz val="14"/>
        <rFont val="全真中明體"/>
        <family val="3"/>
        <charset val="136"/>
      </rPr>
      <t>以浮筏垂下式養殖</t>
    </r>
    <phoneticPr fontId="3" type="noConversion"/>
  </si>
  <si>
    <r>
      <rPr>
        <sz val="14"/>
        <color theme="0"/>
        <rFont val="全真中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全真中明體"/>
        <family val="3"/>
        <charset val="136"/>
      </rPr>
      <t>者，每</t>
    </r>
    <r>
      <rPr>
        <sz val="14"/>
        <rFont val="Times New Roman"/>
        <family val="1"/>
      </rPr>
      <t>56,000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(5)</t>
    </r>
    <r>
      <rPr>
        <sz val="14"/>
        <rFont val="全真中明體"/>
        <family val="3"/>
        <charset val="136"/>
      </rPr>
      <t>以塑膠浮桶延繩式養殖者，每</t>
    </r>
    <r>
      <rPr>
        <sz val="14"/>
        <rFont val="Times New Roman"/>
        <family val="1"/>
      </rPr>
      <t>10,000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(6)</t>
    </r>
    <r>
      <rPr>
        <sz val="14"/>
        <rFont val="全真中明體"/>
        <family val="3"/>
        <charset val="136"/>
      </rPr>
      <t>以石條式養殖者，每豎立蚵石</t>
    </r>
    <phoneticPr fontId="3" type="noConversion"/>
  </si>
  <si>
    <r>
      <rPr>
        <sz val="14"/>
        <color theme="1"/>
        <rFont val="全真中明體"/>
        <family val="3"/>
        <charset val="136"/>
      </rPr>
      <t>白肉雞</t>
    </r>
    <phoneticPr fontId="3" type="noConversion"/>
  </si>
  <si>
    <r>
      <rPr>
        <sz val="14"/>
        <color theme="1"/>
        <rFont val="全真中明體"/>
        <family val="3"/>
        <charset val="136"/>
      </rPr>
      <t>肉豬</t>
    </r>
    <phoneticPr fontId="3" type="noConversion"/>
  </si>
  <si>
    <t>作物類</t>
  </si>
  <si>
    <t>畜牧類</t>
  </si>
  <si>
    <t>水產類</t>
  </si>
  <si>
    <r>
      <rPr>
        <b/>
        <sz val="14"/>
        <rFont val="細明體"/>
        <family val="3"/>
        <charset val="136"/>
      </rPr>
      <t>作物類</t>
    </r>
  </si>
  <si>
    <r>
      <rPr>
        <b/>
        <sz val="14"/>
        <rFont val="細明體"/>
        <family val="3"/>
        <charset val="136"/>
      </rPr>
      <t>畜牧類</t>
    </r>
  </si>
  <si>
    <r>
      <rPr>
        <b/>
        <sz val="14"/>
        <rFont val="細明體"/>
        <family val="3"/>
        <charset val="136"/>
      </rPr>
      <t>農事及畜牧服務類</t>
    </r>
    <phoneticPr fontId="3" type="noConversion"/>
  </si>
  <si>
    <r>
      <rPr>
        <b/>
        <sz val="14"/>
        <rFont val="細明體"/>
        <family val="3"/>
        <charset val="136"/>
      </rPr>
      <t>水產類</t>
    </r>
  </si>
  <si>
    <r>
      <rPr>
        <sz val="14"/>
        <rFont val="細明體"/>
        <family val="3"/>
        <charset val="136"/>
      </rPr>
      <t>作物名稱</t>
    </r>
    <phoneticPr fontId="3" type="noConversion"/>
  </si>
  <si>
    <r>
      <rPr>
        <sz val="14"/>
        <rFont val="細明體"/>
        <family val="3"/>
        <charset val="136"/>
      </rPr>
      <t>其他資訊</t>
    </r>
    <phoneticPr fontId="3" type="noConversion"/>
  </si>
  <si>
    <r>
      <rPr>
        <sz val="14"/>
        <rFont val="細明體"/>
        <family val="3"/>
        <charset val="136"/>
      </rPr>
      <t>備註</t>
    </r>
    <phoneticPr fontId="3" type="noConversion"/>
  </si>
  <si>
    <r>
      <rPr>
        <sz val="14"/>
        <rFont val="細明體"/>
        <family val="3"/>
        <charset val="136"/>
      </rPr>
      <t>資料來源</t>
    </r>
    <phoneticPr fontId="3" type="noConversion"/>
  </si>
  <si>
    <r>
      <rPr>
        <sz val="14"/>
        <rFont val="細明體"/>
        <family val="3"/>
        <charset val="136"/>
      </rPr>
      <t>水產代號</t>
    </r>
    <phoneticPr fontId="3" type="noConversion"/>
  </si>
  <si>
    <r>
      <rPr>
        <sz val="14"/>
        <rFont val="細明體"/>
        <family val="3"/>
        <charset val="136"/>
      </rPr>
      <t>資料來源</t>
    </r>
    <phoneticPr fontId="3" type="noConversion"/>
  </si>
  <si>
    <r>
      <rPr>
        <sz val="14"/>
        <rFont val="細明體"/>
        <family val="3"/>
        <charset val="136"/>
      </rPr>
      <t>一期作稉稻</t>
    </r>
  </si>
  <si>
    <r>
      <rPr>
        <sz val="14"/>
        <rFont val="細明體"/>
        <family val="3"/>
        <charset val="136"/>
      </rPr>
      <t>香蕉</t>
    </r>
    <phoneticPr fontId="3" type="noConversion"/>
  </si>
  <si>
    <r>
      <rPr>
        <sz val="14"/>
        <rFont val="細明體"/>
        <family val="3"/>
        <charset val="136"/>
      </rPr>
      <t>檳榔</t>
    </r>
    <phoneticPr fontId="3" type="noConversion"/>
  </si>
  <si>
    <r>
      <rPr>
        <sz val="14"/>
        <rFont val="細明體"/>
        <family val="3"/>
        <charset val="136"/>
      </rPr>
      <t>作物類備註：</t>
    </r>
    <r>
      <rPr>
        <sz val="14"/>
        <rFont val="Times New Roman"/>
        <family val="1"/>
      </rPr>
      <t>3.</t>
    </r>
    <r>
      <rPr>
        <sz val="14"/>
        <rFont val="細明體"/>
        <family val="3"/>
        <charset val="136"/>
      </rPr>
      <t>如切花或利用育苗箱、盆栽、栽培瓶及太空包栽培，「平均產量」、「平均產值」非以公頃為單位，請備註說明。</t>
    </r>
    <phoneticPr fontId="3" type="noConversion"/>
  </si>
  <si>
    <t>南投縣</t>
    <phoneticPr fontId="4" type="noConversion"/>
  </si>
  <si>
    <t>中寮鄉</t>
    <phoneticPr fontId="4" type="noConversion"/>
  </si>
  <si>
    <t>資料來源</t>
    <phoneticPr fontId="4" type="noConversion"/>
  </si>
  <si>
    <t>備註</t>
    <phoneticPr fontId="4" type="noConversion"/>
  </si>
  <si>
    <t>資料來源</t>
    <phoneticPr fontId="4" type="noConversion"/>
  </si>
  <si>
    <t>無</t>
    <phoneticPr fontId="4" type="noConversion"/>
  </si>
  <si>
    <t>柳橙、珍珠柑</t>
    <phoneticPr fontId="4" type="noConversion"/>
  </si>
  <si>
    <t>以粒為單位</t>
  </si>
  <si>
    <t>附表1</t>
    <phoneticPr fontId="4" type="noConversion"/>
  </si>
  <si>
    <t>109年農林漁牧業普查參考資料表</t>
    <phoneticPr fontId="4" type="noConversion"/>
  </si>
  <si>
    <t>縣（市）</t>
    <phoneticPr fontId="4" type="noConversion"/>
  </si>
  <si>
    <t>鄕（鎮、市、區）</t>
    <phoneticPr fontId="4" type="noConversion"/>
  </si>
  <si>
    <t>農事及畜牧服務類</t>
    <phoneticPr fontId="4" type="noConversion"/>
  </si>
  <si>
    <t>香蕉</t>
    <phoneticPr fontId="4" type="noConversion"/>
  </si>
  <si>
    <t>分級包裝</t>
    <phoneticPr fontId="4" type="noConversion"/>
  </si>
  <si>
    <t>柳橙</t>
    <phoneticPr fontId="4" type="noConversion"/>
  </si>
  <si>
    <t>鳳梨</t>
    <phoneticPr fontId="4" type="noConversion"/>
  </si>
  <si>
    <t>柑桔類</t>
    <phoneticPr fontId="4" type="noConversion"/>
  </si>
  <si>
    <t>柚類</t>
    <phoneticPr fontId="4" type="noConversion"/>
  </si>
  <si>
    <t>龍眼</t>
    <phoneticPr fontId="4" type="noConversion"/>
  </si>
  <si>
    <t>柿</t>
    <phoneticPr fontId="4" type="noConversion"/>
  </si>
  <si>
    <t>荔枝</t>
    <phoneticPr fontId="4" type="noConversion"/>
  </si>
  <si>
    <t>檳榔</t>
    <phoneticPr fontId="4" type="noConversion"/>
  </si>
  <si>
    <t>火龍果</t>
    <phoneticPr fontId="4" type="noConversion"/>
  </si>
  <si>
    <t>水產類備註：1.數值請填寫至小數點後1位，若資料確為整數則以整數填寫。</t>
    <phoneticPr fontId="4" type="noConversion"/>
  </si>
  <si>
    <t>作物代號</t>
    <phoneticPr fontId="4" type="noConversion"/>
  </si>
  <si>
    <t>作物名稱</t>
    <phoneticPr fontId="4" type="noConversion"/>
  </si>
  <si>
    <r>
      <t xml:space="preserve">平均產量
</t>
    </r>
    <r>
      <rPr>
        <sz val="12"/>
        <rFont val="細明體"/>
        <family val="3"/>
        <charset val="136"/>
      </rPr>
      <t>(公斤/公頃)</t>
    </r>
    <phoneticPr fontId="4" type="noConversion"/>
  </si>
  <si>
    <r>
      <t xml:space="preserve">平均價格
</t>
    </r>
    <r>
      <rPr>
        <sz val="12"/>
        <rFont val="細明體"/>
        <family val="3"/>
        <charset val="136"/>
      </rPr>
      <t>(元/公斤)</t>
    </r>
    <phoneticPr fontId="4" type="noConversion"/>
  </si>
  <si>
    <t>其他資訊</t>
    <phoneticPr fontId="4" type="noConversion"/>
  </si>
  <si>
    <t>備註</t>
    <phoneticPr fontId="4" type="noConversion"/>
  </si>
  <si>
    <t>畜禽代號</t>
    <phoneticPr fontId="4" type="noConversion"/>
  </si>
  <si>
    <t>畜禽名稱</t>
    <phoneticPr fontId="4" type="noConversion"/>
  </si>
  <si>
    <r>
      <t xml:space="preserve">平均重量
</t>
    </r>
    <r>
      <rPr>
        <sz val="12"/>
        <rFont val="細明體"/>
        <family val="3"/>
        <charset val="136"/>
      </rPr>
      <t>(公斤/頭、隻)</t>
    </r>
    <phoneticPr fontId="4" type="noConversion"/>
  </si>
  <si>
    <t>服務項目代號</t>
    <phoneticPr fontId="4" type="noConversion"/>
  </si>
  <si>
    <t>服務項目</t>
    <phoneticPr fontId="4" type="noConversion"/>
  </si>
  <si>
    <t>農畜種類</t>
    <phoneticPr fontId="4" type="noConversion"/>
  </si>
  <si>
    <r>
      <t xml:space="preserve">平均價格
</t>
    </r>
    <r>
      <rPr>
        <sz val="12"/>
        <rFont val="細明體"/>
        <family val="3"/>
        <charset val="136"/>
      </rPr>
      <t>(元/公畝)</t>
    </r>
    <phoneticPr fontId="4" type="noConversion"/>
  </si>
  <si>
    <t>水產代號</t>
    <phoneticPr fontId="4" type="noConversion"/>
  </si>
  <si>
    <t>水產名稱</t>
    <phoneticPr fontId="4" type="noConversion"/>
  </si>
  <si>
    <t>其他資訊</t>
    <phoneticPr fontId="4" type="noConversion"/>
  </si>
  <si>
    <r>
      <t xml:space="preserve">平均產值
</t>
    </r>
    <r>
      <rPr>
        <sz val="12"/>
        <rFont val="細明體"/>
        <family val="3"/>
        <charset val="136"/>
      </rPr>
      <t>(元/公頃)</t>
    </r>
    <phoneticPr fontId="4" type="noConversion"/>
  </si>
  <si>
    <r>
      <t xml:space="preserve">政府收購價格
</t>
    </r>
    <r>
      <rPr>
        <sz val="12"/>
        <rFont val="細明體"/>
        <family val="3"/>
        <charset val="136"/>
      </rPr>
      <t>(元/公斤)</t>
    </r>
    <phoneticPr fontId="4" type="noConversion"/>
  </si>
  <si>
    <r>
      <t xml:space="preserve">平均產值
</t>
    </r>
    <r>
      <rPr>
        <sz val="12"/>
        <rFont val="細明體"/>
        <family val="3"/>
        <charset val="136"/>
      </rPr>
      <t>(元/頭、隻)</t>
    </r>
    <phoneticPr fontId="4" type="noConversion"/>
  </si>
  <si>
    <r>
      <t xml:space="preserve">每年飼養批數
</t>
    </r>
    <r>
      <rPr>
        <sz val="12"/>
        <rFont val="細明體"/>
        <family val="3"/>
        <charset val="136"/>
      </rPr>
      <t>(批數/年)</t>
    </r>
    <phoneticPr fontId="4" type="noConversion"/>
  </si>
  <si>
    <r>
      <t xml:space="preserve">平均產值
</t>
    </r>
    <r>
      <rPr>
        <sz val="12"/>
        <rFont val="細明體"/>
        <family val="3"/>
        <charset val="136"/>
      </rPr>
      <t>(元/公頃)</t>
    </r>
    <phoneticPr fontId="4" type="noConversion"/>
  </si>
  <si>
    <r>
      <t xml:space="preserve">每年放養次數
</t>
    </r>
    <r>
      <rPr>
        <sz val="12"/>
        <rFont val="細明體"/>
        <family val="3"/>
        <charset val="136"/>
      </rPr>
      <t>(次數/年)</t>
    </r>
    <phoneticPr fontId="4" type="noConversion"/>
  </si>
  <si>
    <t>肉豬</t>
    <phoneticPr fontId="4" type="noConversion"/>
  </si>
  <si>
    <t>白肉雞</t>
    <phoneticPr fontId="4" type="noConversion"/>
  </si>
  <si>
    <t>平均飼養天數35~38天</t>
  </si>
  <si>
    <t>作物類備註：1.數值請填寫至小數點後1位，若資料確為整數則以整數填寫。</t>
    <phoneticPr fontId="4" type="noConversion"/>
  </si>
  <si>
    <t>畜牧類備註：1.數值請填寫至小數點後1位，若資料確為整數則以整數填寫。</t>
    <phoneticPr fontId="4" type="noConversion"/>
  </si>
  <si>
    <t>農事及畜牧服務類備註：1.數值請填寫至小數點後1位，若資料確為整數則以整數填寫。</t>
    <phoneticPr fontId="4" type="noConversion"/>
  </si>
  <si>
    <t>作物類備註：2.「平均產量及價格」、「平均產值」僅需2擇1填寫。</t>
    <phoneticPr fontId="4" type="noConversion"/>
  </si>
  <si>
    <t>畜牧類備註：2.「平均重量及價格」、「平均產值」僅需2擇1填寫。</t>
    <phoneticPr fontId="4" type="noConversion"/>
  </si>
  <si>
    <t>農事及畜牧服務類備註：2.「平均價格」若非以公畝為單位，請備註說明。</t>
    <phoneticPr fontId="4" type="noConversion"/>
  </si>
  <si>
    <t>水產類備註：2.「平均產量及價格」、「平均產值」僅需2擇1填寫。</t>
    <phoneticPr fontId="4" type="noConversion"/>
  </si>
  <si>
    <t>作物類備註：3.如切花或利用育苗箱、盆栽、栽培瓶及太空包栽培，「平均產量」、「平均產值」非以公頃為單位，請備註說明。</t>
    <phoneticPr fontId="4" type="noConversion"/>
  </si>
  <si>
    <t>畜牧類備註：3.「平均價格」若非以公斤為單位，請備註說明。</t>
    <phoneticPr fontId="4" type="noConversion"/>
  </si>
  <si>
    <t>水產類備註：3.如利用淺海養繁殖牡蠣，請以公式換算為公頃填寫：(1)以插筷式養殖者，每40,000支換算1公頃（或100公畝）；(2)以</t>
    <phoneticPr fontId="4" type="noConversion"/>
  </si>
  <si>
    <t>水產類備註：3.裝置平掛式養殖者，每14,000條換算1公頃；(3)以棚架垂下式養殖者，每75,000條換算1公頃；(4)以浮筏垂下式養殖</t>
    <phoneticPr fontId="4" type="noConversion"/>
  </si>
  <si>
    <t>水產類備註：3.者，每56,000條換算1公頃；(5)以塑膠浮桶延繩式養殖者，每10,000條換算1公頃；(6)以石條式養殖者，每豎立蚵石</t>
    <phoneticPr fontId="4" type="noConversion"/>
  </si>
  <si>
    <t>水產類備註：3.45,000塊換算為1公頃。</t>
    <phoneticPr fontId="4" type="noConversion"/>
  </si>
  <si>
    <t>水產類備註：4.如利用箱網養繁殖，「平均產量」、「平均產值」非以公頃為單位，請備註說明單位立方公尺。</t>
    <phoneticPr fontId="4" type="noConversion"/>
  </si>
  <si>
    <r>
      <rPr>
        <sz val="14"/>
        <rFont val="細明體"/>
        <family val="3"/>
        <charset val="136"/>
      </rPr>
      <t>附表</t>
    </r>
    <r>
      <rPr>
        <sz val="14"/>
        <rFont val="Times New Roman"/>
        <family val="1"/>
      </rPr>
      <t>1</t>
    </r>
    <phoneticPr fontId="4" type="noConversion"/>
  </si>
  <si>
    <r>
      <t>109</t>
    </r>
    <r>
      <rPr>
        <b/>
        <sz val="14"/>
        <rFont val="細明體"/>
        <family val="3"/>
        <charset val="136"/>
      </rPr>
      <t>年農林漁牧業普查參考資料表</t>
    </r>
    <phoneticPr fontId="4" type="noConversion"/>
  </si>
  <si>
    <r>
      <rPr>
        <b/>
        <sz val="14"/>
        <rFont val="細明體"/>
        <family val="3"/>
        <charset val="136"/>
      </rPr>
      <t>縣（市）</t>
    </r>
    <phoneticPr fontId="3" type="noConversion"/>
  </si>
  <si>
    <r>
      <rPr>
        <b/>
        <sz val="14"/>
        <rFont val="細明體"/>
        <family val="3"/>
        <charset val="136"/>
      </rPr>
      <t>鄕（鎮、市、區）</t>
    </r>
    <phoneticPr fontId="3" type="noConversion"/>
  </si>
  <si>
    <r>
      <rPr>
        <sz val="14"/>
        <rFont val="細明體"/>
        <family val="3"/>
        <charset val="136"/>
      </rPr>
      <t>南投縣</t>
    </r>
    <phoneticPr fontId="3" type="noConversion"/>
  </si>
  <si>
    <r>
      <rPr>
        <sz val="14"/>
        <rFont val="細明體"/>
        <family val="3"/>
        <charset val="136"/>
      </rPr>
      <t>鹿谷鄉</t>
    </r>
    <phoneticPr fontId="3" type="noConversion"/>
  </si>
  <si>
    <r>
      <rPr>
        <sz val="14"/>
        <rFont val="細明體"/>
        <family val="3"/>
        <charset val="136"/>
      </rPr>
      <t>作物代號</t>
    </r>
    <phoneticPr fontId="3" type="noConversion"/>
  </si>
  <si>
    <r>
      <rPr>
        <sz val="14"/>
        <rFont val="細明體"/>
        <family val="3"/>
        <charset val="136"/>
      </rPr>
      <t xml:space="preserve">平均產量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公斤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公頃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</si>
  <si>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 xml:space="preserve">平均價格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元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公斤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</si>
  <si>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>資料來源</t>
    </r>
    <phoneticPr fontId="3" type="noConversion"/>
  </si>
  <si>
    <r>
      <rPr>
        <sz val="14"/>
        <rFont val="細明體"/>
        <family val="3"/>
        <charset val="136"/>
      </rPr>
      <t>畜禽代號</t>
    </r>
    <phoneticPr fontId="3" type="noConversion"/>
  </si>
  <si>
    <r>
      <rPr>
        <sz val="14"/>
        <rFont val="細明體"/>
        <family val="3"/>
        <charset val="136"/>
      </rPr>
      <t>畜禽名稱</t>
    </r>
    <phoneticPr fontId="3" type="noConversion"/>
  </si>
  <si>
    <r>
      <rPr>
        <sz val="14"/>
        <rFont val="細明體"/>
        <family val="3"/>
        <charset val="136"/>
      </rPr>
      <t xml:space="preserve">平均重量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公斤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頭、隻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</si>
  <si>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 xml:space="preserve">平均價格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元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公斤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</si>
  <si>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>其他資訊</t>
    </r>
    <phoneticPr fontId="3" type="noConversion"/>
  </si>
  <si>
    <r>
      <rPr>
        <sz val="14"/>
        <rFont val="細明體"/>
        <family val="3"/>
        <charset val="136"/>
      </rPr>
      <t>備註</t>
    </r>
    <phoneticPr fontId="3" type="noConversion"/>
  </si>
  <si>
    <r>
      <rPr>
        <sz val="14"/>
        <rFont val="細明體"/>
        <family val="3"/>
        <charset val="136"/>
      </rPr>
      <t>服務項目代號</t>
    </r>
    <phoneticPr fontId="3" type="noConversion"/>
  </si>
  <si>
    <r>
      <rPr>
        <sz val="14"/>
        <rFont val="細明體"/>
        <family val="3"/>
        <charset val="136"/>
      </rPr>
      <t>服務項目</t>
    </r>
    <phoneticPr fontId="3" type="noConversion"/>
  </si>
  <si>
    <r>
      <rPr>
        <sz val="14"/>
        <rFont val="細明體"/>
        <family val="3"/>
        <charset val="136"/>
      </rPr>
      <t>農畜種類</t>
    </r>
    <phoneticPr fontId="3" type="noConversion"/>
  </si>
  <si>
    <r>
      <rPr>
        <sz val="14"/>
        <rFont val="細明體"/>
        <family val="3"/>
        <charset val="136"/>
      </rPr>
      <t xml:space="preserve">平均價格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元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公畝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</si>
  <si>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>資料來源</t>
    </r>
    <phoneticPr fontId="3" type="noConversion"/>
  </si>
  <si>
    <r>
      <rPr>
        <sz val="14"/>
        <rFont val="細明體"/>
        <family val="3"/>
        <charset val="136"/>
      </rPr>
      <t>水產名稱</t>
    </r>
    <phoneticPr fontId="3" type="noConversion"/>
  </si>
  <si>
    <r>
      <rPr>
        <sz val="14"/>
        <rFont val="細明體"/>
        <family val="3"/>
        <charset val="136"/>
      </rPr>
      <t xml:space="preserve">平均產量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公斤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公頃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</si>
  <si>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>其他資訊</t>
    </r>
    <phoneticPr fontId="3" type="noConversion"/>
  </si>
  <si>
    <r>
      <rPr>
        <sz val="14"/>
        <rFont val="細明體"/>
        <family val="3"/>
        <charset val="136"/>
      </rPr>
      <t>備註</t>
    </r>
    <phoneticPr fontId="3" type="noConversion"/>
  </si>
  <si>
    <r>
      <rPr>
        <sz val="14"/>
        <rFont val="細明體"/>
        <family val="3"/>
        <charset val="136"/>
      </rPr>
      <t xml:space="preserve">平均產值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元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公頃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</si>
  <si>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 xml:space="preserve">政府收購價格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元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公斤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</si>
  <si>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 xml:space="preserve">平均產值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元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頭、隻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</si>
  <si>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 xml:space="preserve">每年飼養批數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批數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年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</si>
  <si>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 xml:space="preserve">平均產值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元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公頃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</si>
  <si>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 xml:space="preserve">每年放養次數
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次數</t>
    </r>
    <r>
      <rPr>
        <sz val="14"/>
        <rFont val="Times New Roman"/>
        <family val="1"/>
      </rPr>
      <t>/</t>
    </r>
    <r>
      <rPr>
        <sz val="14"/>
        <rFont val="細明體"/>
        <family val="3"/>
        <charset val="136"/>
      </rPr>
      <t>年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</si>
  <si>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>茶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乾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</si>
  <si>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>無</t>
    </r>
    <phoneticPr fontId="3" type="noConversion"/>
  </si>
  <si>
    <r>
      <rPr>
        <sz val="14"/>
        <rFont val="細明體"/>
        <family val="3"/>
        <charset val="136"/>
      </rPr>
      <t>水稻</t>
    </r>
    <phoneticPr fontId="3" type="noConversion"/>
  </si>
  <si>
    <r>
      <rPr>
        <sz val="14"/>
        <rFont val="細明體"/>
        <family val="3"/>
        <charset val="136"/>
      </rPr>
      <t>冬筍</t>
    </r>
    <phoneticPr fontId="3" type="noConversion"/>
  </si>
  <si>
    <r>
      <rPr>
        <sz val="14"/>
        <rFont val="細明體"/>
        <family val="3"/>
        <charset val="136"/>
      </rPr>
      <t>甜柿</t>
    </r>
    <phoneticPr fontId="3" type="noConversion"/>
  </si>
  <si>
    <r>
      <rPr>
        <sz val="14"/>
        <rFont val="細明體"/>
        <family val="3"/>
        <charset val="136"/>
      </rPr>
      <t>白香果</t>
    </r>
    <phoneticPr fontId="3" type="noConversion"/>
  </si>
  <si>
    <r>
      <rPr>
        <sz val="14"/>
        <rFont val="細明體"/>
        <family val="3"/>
        <charset val="136"/>
      </rPr>
      <t>綠竹筍</t>
    </r>
    <phoneticPr fontId="3" type="noConversion"/>
  </si>
  <si>
    <r>
      <rPr>
        <sz val="14"/>
        <rFont val="細明體"/>
        <family val="3"/>
        <charset val="136"/>
      </rPr>
      <t>紅龍果</t>
    </r>
    <phoneticPr fontId="3" type="noConversion"/>
  </si>
  <si>
    <r>
      <rPr>
        <sz val="14"/>
        <rFont val="細明體"/>
        <family val="3"/>
        <charset val="136"/>
      </rPr>
      <t>薑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老薑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</si>
  <si>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>甜椒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青椒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</si>
  <si>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>絲瓜</t>
    </r>
    <phoneticPr fontId="3" type="noConversion"/>
  </si>
  <si>
    <r>
      <rPr>
        <sz val="14"/>
        <rFont val="細明體"/>
        <family val="3"/>
        <charset val="136"/>
      </rPr>
      <t>四季豆</t>
    </r>
    <phoneticPr fontId="3" type="noConversion"/>
  </si>
  <si>
    <r>
      <rPr>
        <sz val="14"/>
        <rFont val="細明體"/>
        <family val="3"/>
        <charset val="136"/>
      </rPr>
      <t>胡瓜</t>
    </r>
    <phoneticPr fontId="3" type="noConversion"/>
  </si>
  <si>
    <r>
      <rPr>
        <sz val="14"/>
        <rFont val="細明體"/>
        <family val="3"/>
        <charset val="136"/>
      </rPr>
      <t>花胡瓜</t>
    </r>
    <phoneticPr fontId="3" type="noConversion"/>
  </si>
  <si>
    <r>
      <rPr>
        <sz val="14"/>
        <rFont val="細明體"/>
        <family val="3"/>
        <charset val="136"/>
      </rPr>
      <t>節瓜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毛瓜</t>
    </r>
    <r>
      <rPr>
        <sz val="14"/>
        <rFont val="Times New Roman"/>
        <family val="1"/>
      </rPr>
      <t>)</t>
    </r>
    <phoneticPr fontId="3" type="noConversion"/>
  </si>
  <si>
    <r>
      <rPr>
        <sz val="14"/>
        <rFont val="細明體"/>
        <family val="3"/>
        <charset val="136"/>
      </rPr>
      <t>作物類備註：</t>
    </r>
    <r>
      <rPr>
        <sz val="14"/>
        <rFont val="Times New Roman"/>
        <family val="1"/>
      </rPr>
      <t>1.</t>
    </r>
    <r>
      <rPr>
        <sz val="14"/>
        <rFont val="細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位，若資料確為整數則以整數填寫。</t>
    </r>
    <phoneticPr fontId="3" type="noConversion"/>
  </si>
  <si>
    <r>
      <rPr>
        <sz val="14"/>
        <rFont val="細明體"/>
        <family val="3"/>
        <charset val="136"/>
      </rPr>
      <t>畜牧類備註：</t>
    </r>
    <r>
      <rPr>
        <sz val="14"/>
        <rFont val="Times New Roman"/>
        <family val="1"/>
      </rPr>
      <t>1.</t>
    </r>
    <r>
      <rPr>
        <sz val="14"/>
        <rFont val="細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位，若資料確為整數則以整數填寫。</t>
    </r>
    <phoneticPr fontId="3" type="noConversion"/>
  </si>
  <si>
    <r>
      <rPr>
        <sz val="14"/>
        <rFont val="細明體"/>
        <family val="3"/>
        <charset val="136"/>
      </rPr>
      <t>農事及畜牧服務類備註：</t>
    </r>
    <r>
      <rPr>
        <sz val="14"/>
        <rFont val="Times New Roman"/>
        <family val="1"/>
      </rPr>
      <t>1.</t>
    </r>
    <r>
      <rPr>
        <sz val="14"/>
        <rFont val="細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位，若資料確為整數則以整數填寫。</t>
    </r>
    <phoneticPr fontId="3" type="noConversion"/>
  </si>
  <si>
    <r>
      <rPr>
        <sz val="14"/>
        <rFont val="細明體"/>
        <family val="3"/>
        <charset val="136"/>
      </rPr>
      <t>水產類備註：</t>
    </r>
    <r>
      <rPr>
        <sz val="14"/>
        <rFont val="Times New Roman"/>
        <family val="1"/>
      </rPr>
      <t>1.</t>
    </r>
    <r>
      <rPr>
        <sz val="14"/>
        <rFont val="細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位，若資料確為整數則以整數填寫。</t>
    </r>
    <phoneticPr fontId="3" type="noConversion"/>
  </si>
  <si>
    <r>
      <rPr>
        <sz val="14"/>
        <rFont val="細明體"/>
        <family val="3"/>
        <charset val="136"/>
      </rPr>
      <t>作物類備註：</t>
    </r>
    <r>
      <rPr>
        <sz val="14"/>
        <rFont val="Times New Roman"/>
        <family val="1"/>
      </rPr>
      <t>2.</t>
    </r>
    <r>
      <rPr>
        <sz val="14"/>
        <rFont val="細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細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填寫。</t>
    </r>
    <phoneticPr fontId="3" type="noConversion"/>
  </si>
  <si>
    <r>
      <rPr>
        <sz val="14"/>
        <rFont val="細明體"/>
        <family val="3"/>
        <charset val="136"/>
      </rPr>
      <t>畜牧類備註：</t>
    </r>
    <r>
      <rPr>
        <sz val="14"/>
        <rFont val="Times New Roman"/>
        <family val="1"/>
      </rPr>
      <t>2.</t>
    </r>
    <r>
      <rPr>
        <sz val="14"/>
        <rFont val="細明體"/>
        <family val="3"/>
        <charset val="136"/>
      </rPr>
      <t>「平均重量及價格」、「平均產值」僅需</t>
    </r>
    <r>
      <rPr>
        <sz val="14"/>
        <rFont val="Times New Roman"/>
        <family val="1"/>
      </rPr>
      <t>2</t>
    </r>
    <r>
      <rPr>
        <sz val="14"/>
        <rFont val="細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填寫。</t>
    </r>
    <phoneticPr fontId="3" type="noConversion"/>
  </si>
  <si>
    <r>
      <rPr>
        <sz val="14"/>
        <rFont val="細明體"/>
        <family val="3"/>
        <charset val="136"/>
      </rPr>
      <t>農事及畜牧服務類備註：</t>
    </r>
    <r>
      <rPr>
        <sz val="14"/>
        <rFont val="Times New Roman"/>
        <family val="1"/>
      </rPr>
      <t>2.</t>
    </r>
    <r>
      <rPr>
        <sz val="14"/>
        <rFont val="細明體"/>
        <family val="3"/>
        <charset val="136"/>
      </rPr>
      <t>「平均價格」若非以公畝為單位，請備註說明。</t>
    </r>
    <phoneticPr fontId="3" type="noConversion"/>
  </si>
  <si>
    <r>
      <rPr>
        <sz val="14"/>
        <rFont val="細明體"/>
        <family val="3"/>
        <charset val="136"/>
      </rPr>
      <t>水產類備註：</t>
    </r>
    <r>
      <rPr>
        <sz val="14"/>
        <rFont val="Times New Roman"/>
        <family val="1"/>
      </rPr>
      <t>2.</t>
    </r>
    <r>
      <rPr>
        <sz val="14"/>
        <rFont val="細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細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填寫。</t>
    </r>
    <phoneticPr fontId="3" type="noConversion"/>
  </si>
  <si>
    <r>
      <rPr>
        <sz val="14"/>
        <rFont val="細明體"/>
        <family val="3"/>
        <charset val="136"/>
      </rPr>
      <t>畜牧類備註：</t>
    </r>
    <r>
      <rPr>
        <sz val="14"/>
        <rFont val="Times New Roman"/>
        <family val="1"/>
      </rPr>
      <t>3.</t>
    </r>
    <r>
      <rPr>
        <sz val="14"/>
        <rFont val="細明體"/>
        <family val="3"/>
        <charset val="136"/>
      </rPr>
      <t>「平均價格」若非以公斤為單位，請備註說明。</t>
    </r>
    <phoneticPr fontId="3" type="noConversion"/>
  </si>
  <si>
    <r>
      <rPr>
        <sz val="14"/>
        <rFont val="細明體"/>
        <family val="3"/>
        <charset val="136"/>
      </rPr>
      <t>水產類備註：</t>
    </r>
    <r>
      <rPr>
        <sz val="14"/>
        <rFont val="Times New Roman"/>
        <family val="1"/>
      </rPr>
      <t>3.</t>
    </r>
    <r>
      <rPr>
        <sz val="14"/>
        <rFont val="細明體"/>
        <family val="3"/>
        <charset val="136"/>
      </rPr>
      <t>如利用淺海養繁殖牡蠣，請以公式換算為公頃填寫：</t>
    </r>
    <r>
      <rPr>
        <sz val="14"/>
        <rFont val="Times New Roman"/>
        <family val="1"/>
      </rPr>
      <t>(1)</t>
    </r>
    <r>
      <rPr>
        <sz val="14"/>
        <rFont val="細明體"/>
        <family val="3"/>
        <charset val="136"/>
      </rPr>
      <t>以插筷式養殖者，每</t>
    </r>
    <r>
      <rPr>
        <sz val="14"/>
        <rFont val="Times New Roman"/>
        <family val="1"/>
      </rPr>
      <t>40,000</t>
    </r>
    <r>
      <rPr>
        <sz val="14"/>
        <rFont val="細明體"/>
        <family val="3"/>
        <charset val="136"/>
      </rPr>
      <t>支換算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公頃（或</t>
    </r>
    <r>
      <rPr>
        <sz val="14"/>
        <rFont val="Times New Roman"/>
        <family val="1"/>
      </rPr>
      <t>100</t>
    </r>
    <r>
      <rPr>
        <sz val="14"/>
        <rFont val="細明體"/>
        <family val="3"/>
        <charset val="136"/>
      </rPr>
      <t>公畝）；</t>
    </r>
    <r>
      <rPr>
        <sz val="14"/>
        <rFont val="Times New Roman"/>
        <family val="1"/>
      </rPr>
      <t>(2)</t>
    </r>
    <r>
      <rPr>
        <sz val="14"/>
        <rFont val="細明體"/>
        <family val="3"/>
        <charset val="136"/>
      </rPr>
      <t>以</t>
    </r>
    <phoneticPr fontId="3" type="noConversion"/>
  </si>
  <si>
    <r>
      <rPr>
        <sz val="14"/>
        <rFont val="細明體"/>
        <family val="3"/>
        <charset val="136"/>
      </rPr>
      <t>水產類備註：</t>
    </r>
    <r>
      <rPr>
        <sz val="14"/>
        <rFont val="Times New Roman"/>
        <family val="1"/>
      </rPr>
      <t>3.</t>
    </r>
    <r>
      <rPr>
        <sz val="14"/>
        <rFont val="細明體"/>
        <family val="3"/>
        <charset val="136"/>
      </rPr>
      <t>裝置平掛式養殖者，每</t>
    </r>
    <r>
      <rPr>
        <sz val="14"/>
        <rFont val="Times New Roman"/>
        <family val="1"/>
      </rPr>
      <t>14,000</t>
    </r>
    <r>
      <rPr>
        <sz val="14"/>
        <rFont val="細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公頃；</t>
    </r>
    <r>
      <rPr>
        <sz val="14"/>
        <rFont val="Times New Roman"/>
        <family val="1"/>
      </rPr>
      <t>(3)</t>
    </r>
    <r>
      <rPr>
        <sz val="14"/>
        <rFont val="細明體"/>
        <family val="3"/>
        <charset val="136"/>
      </rPr>
      <t>以棚架垂下式養殖者，每</t>
    </r>
    <r>
      <rPr>
        <sz val="14"/>
        <rFont val="Times New Roman"/>
        <family val="1"/>
      </rPr>
      <t>75,000</t>
    </r>
    <r>
      <rPr>
        <sz val="14"/>
        <rFont val="細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公頃；</t>
    </r>
    <r>
      <rPr>
        <sz val="14"/>
        <rFont val="Times New Roman"/>
        <family val="1"/>
      </rPr>
      <t>(4)</t>
    </r>
    <r>
      <rPr>
        <sz val="14"/>
        <rFont val="細明體"/>
        <family val="3"/>
        <charset val="136"/>
      </rPr>
      <t>以浮筏垂下式養殖</t>
    </r>
    <phoneticPr fontId="3" type="noConversion"/>
  </si>
  <si>
    <r>
      <rPr>
        <sz val="14"/>
        <rFont val="細明體"/>
        <family val="3"/>
        <charset val="136"/>
      </rPr>
      <t>水產類備註：</t>
    </r>
    <r>
      <rPr>
        <sz val="14"/>
        <rFont val="Times New Roman"/>
        <family val="1"/>
      </rPr>
      <t>3.</t>
    </r>
    <r>
      <rPr>
        <sz val="14"/>
        <rFont val="細明體"/>
        <family val="3"/>
        <charset val="136"/>
      </rPr>
      <t>者，每</t>
    </r>
    <r>
      <rPr>
        <sz val="14"/>
        <rFont val="Times New Roman"/>
        <family val="1"/>
      </rPr>
      <t>56,000</t>
    </r>
    <r>
      <rPr>
        <sz val="14"/>
        <rFont val="細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公頃；</t>
    </r>
    <r>
      <rPr>
        <sz val="14"/>
        <rFont val="Times New Roman"/>
        <family val="1"/>
      </rPr>
      <t>(5)</t>
    </r>
    <r>
      <rPr>
        <sz val="14"/>
        <rFont val="細明體"/>
        <family val="3"/>
        <charset val="136"/>
      </rPr>
      <t>以塑膠浮桶延繩式養殖者，每</t>
    </r>
    <r>
      <rPr>
        <sz val="14"/>
        <rFont val="Times New Roman"/>
        <family val="1"/>
      </rPr>
      <t>10,000</t>
    </r>
    <r>
      <rPr>
        <sz val="14"/>
        <rFont val="細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公頃；</t>
    </r>
    <r>
      <rPr>
        <sz val="14"/>
        <rFont val="Times New Roman"/>
        <family val="1"/>
      </rPr>
      <t>(6)</t>
    </r>
    <r>
      <rPr>
        <sz val="14"/>
        <rFont val="細明體"/>
        <family val="3"/>
        <charset val="136"/>
      </rPr>
      <t>以石條式養殖者，每豎立蚵石</t>
    </r>
    <phoneticPr fontId="3" type="noConversion"/>
  </si>
  <si>
    <r>
      <rPr>
        <sz val="14"/>
        <rFont val="細明體"/>
        <family val="3"/>
        <charset val="136"/>
      </rPr>
      <t>水產類備註：</t>
    </r>
    <r>
      <rPr>
        <sz val="14"/>
        <rFont val="Times New Roman"/>
        <family val="1"/>
      </rPr>
      <t>3.45,000</t>
    </r>
    <r>
      <rPr>
        <sz val="14"/>
        <rFont val="細明體"/>
        <family val="3"/>
        <charset val="136"/>
      </rPr>
      <t>塊換算為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公頃。</t>
    </r>
    <phoneticPr fontId="3" type="noConversion"/>
  </si>
  <si>
    <r>
      <rPr>
        <sz val="14"/>
        <rFont val="細明體"/>
        <family val="3"/>
        <charset val="136"/>
      </rPr>
      <t>水產類備註：</t>
    </r>
    <r>
      <rPr>
        <sz val="14"/>
        <rFont val="Times New Roman"/>
        <family val="1"/>
      </rPr>
      <t>4.</t>
    </r>
    <r>
      <rPr>
        <sz val="14"/>
        <rFont val="細明體"/>
        <family val="3"/>
        <charset val="136"/>
      </rPr>
      <t>如利用箱網養繁殖，「平均產量」、「平均產值」非以公頃為單位，請備註說明單位立方公尺。</t>
    </r>
    <phoneticPr fontId="3" type="noConversion"/>
  </si>
  <si>
    <t>南投縣</t>
    <phoneticPr fontId="3" type="noConversion"/>
  </si>
  <si>
    <t>魚池鄉</t>
    <phoneticPr fontId="3" type="noConversion"/>
  </si>
  <si>
    <t>資料來源</t>
    <phoneticPr fontId="3" type="noConversion"/>
  </si>
  <si>
    <t>食用玉米</t>
    <phoneticPr fontId="3" type="noConversion"/>
  </si>
  <si>
    <t>豬</t>
    <phoneticPr fontId="3" type="noConversion"/>
  </si>
  <si>
    <t>無</t>
    <phoneticPr fontId="3" type="noConversion"/>
  </si>
  <si>
    <t>茶</t>
    <phoneticPr fontId="3" type="noConversion"/>
  </si>
  <si>
    <t>肉羊</t>
    <phoneticPr fontId="3" type="noConversion"/>
  </si>
  <si>
    <t>咖啡</t>
    <phoneticPr fontId="3" type="noConversion"/>
  </si>
  <si>
    <t>白肉雞</t>
    <phoneticPr fontId="3" type="noConversion"/>
  </si>
  <si>
    <t>竹筍</t>
    <phoneticPr fontId="3" type="noConversion"/>
  </si>
  <si>
    <t>有色肉雞</t>
    <phoneticPr fontId="3" type="noConversion"/>
  </si>
  <si>
    <t>筊白筍</t>
    <phoneticPr fontId="3" type="noConversion"/>
  </si>
  <si>
    <t>絲瓜</t>
    <phoneticPr fontId="3" type="noConversion"/>
  </si>
  <si>
    <t>胡瓜</t>
    <phoneticPr fontId="3" type="noConversion"/>
  </si>
  <si>
    <t>茄子</t>
    <phoneticPr fontId="3" type="noConversion"/>
  </si>
  <si>
    <t>食用番茄</t>
    <phoneticPr fontId="3" type="noConversion"/>
  </si>
  <si>
    <t>甜椒</t>
    <phoneticPr fontId="3" type="noConversion"/>
  </si>
  <si>
    <t>四季豆</t>
    <phoneticPr fontId="3" type="noConversion"/>
  </si>
  <si>
    <t>南瓜</t>
    <phoneticPr fontId="3" type="noConversion"/>
  </si>
  <si>
    <r>
      <rPr>
        <b/>
        <sz val="14"/>
        <rFont val="全真中明體"/>
        <family val="3"/>
        <charset val="136"/>
      </rPr>
      <t>鄕（鎮、市、區）</t>
    </r>
    <phoneticPr fontId="3" type="noConversion"/>
  </si>
  <si>
    <r>
      <rPr>
        <sz val="14"/>
        <rFont val="全真中明體"/>
        <family val="3"/>
        <charset val="136"/>
      </rPr>
      <t>作物代號</t>
    </r>
    <phoneticPr fontId="3" type="noConversion"/>
  </si>
  <si>
    <r>
      <rPr>
        <sz val="14"/>
        <rFont val="全真中明體"/>
        <family val="3"/>
        <charset val="136"/>
      </rPr>
      <t>作物名稱</t>
    </r>
    <phoneticPr fontId="3" type="noConversion"/>
  </si>
  <si>
    <r>
      <rPr>
        <sz val="14"/>
        <rFont val="全真中明體"/>
        <family val="3"/>
        <charset val="136"/>
      </rPr>
      <t xml:space="preserve">平均價格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公斤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</si>
  <si>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其他資訊</t>
    </r>
    <phoneticPr fontId="3" type="noConversion"/>
  </si>
  <si>
    <r>
      <rPr>
        <sz val="14"/>
        <rFont val="全真中明體"/>
        <family val="3"/>
        <charset val="136"/>
      </rPr>
      <t>備註</t>
    </r>
    <phoneticPr fontId="3" type="noConversion"/>
  </si>
  <si>
    <r>
      <rPr>
        <sz val="14"/>
        <rFont val="全真中明體"/>
        <family val="3"/>
        <charset val="136"/>
      </rPr>
      <t>畜禽代號</t>
    </r>
    <phoneticPr fontId="3" type="noConversion"/>
  </si>
  <si>
    <r>
      <rPr>
        <sz val="14"/>
        <rFont val="全真中明體"/>
        <family val="3"/>
        <charset val="136"/>
      </rPr>
      <t>畜禽名稱</t>
    </r>
    <phoneticPr fontId="3" type="noConversion"/>
  </si>
  <si>
    <r>
      <rPr>
        <sz val="14"/>
        <rFont val="全真中明體"/>
        <family val="3"/>
        <charset val="136"/>
      </rPr>
      <t>其他資訊</t>
    </r>
    <phoneticPr fontId="3" type="noConversion"/>
  </si>
  <si>
    <r>
      <rPr>
        <sz val="14"/>
        <rFont val="全真中明體"/>
        <family val="3"/>
        <charset val="136"/>
      </rPr>
      <t>服務項目代號</t>
    </r>
    <phoneticPr fontId="3" type="noConversion"/>
  </si>
  <si>
    <r>
      <rPr>
        <sz val="14"/>
        <rFont val="全真中明體"/>
        <family val="3"/>
        <charset val="136"/>
      </rPr>
      <t>服務項目</t>
    </r>
    <phoneticPr fontId="3" type="noConversion"/>
  </si>
  <si>
    <r>
      <rPr>
        <sz val="14"/>
        <rFont val="全真中明體"/>
        <family val="3"/>
        <charset val="136"/>
      </rPr>
      <t>農畜種類</t>
    </r>
    <phoneticPr fontId="3" type="noConversion"/>
  </si>
  <si>
    <r>
      <rPr>
        <sz val="14"/>
        <rFont val="全真中明體"/>
        <family val="3"/>
        <charset val="136"/>
      </rPr>
      <t xml:space="preserve">平均價格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公畝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</si>
  <si>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水產代號</t>
    </r>
    <phoneticPr fontId="3" type="noConversion"/>
  </si>
  <si>
    <r>
      <rPr>
        <sz val="14"/>
        <rFont val="全真中明體"/>
        <family val="3"/>
        <charset val="136"/>
      </rPr>
      <t>水產名稱</t>
    </r>
    <phoneticPr fontId="3" type="noConversion"/>
  </si>
  <si>
    <r>
      <rPr>
        <sz val="14"/>
        <rFont val="全真中明體"/>
        <family val="3"/>
        <charset val="136"/>
      </rPr>
      <t>其他資訊</t>
    </r>
    <phoneticPr fontId="3" type="noConversion"/>
  </si>
  <si>
    <r>
      <rPr>
        <sz val="14"/>
        <rFont val="全真中明體"/>
        <family val="3"/>
        <charset val="136"/>
      </rPr>
      <t xml:space="preserve">平均產值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頭、隻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</si>
  <si>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每年放養次數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次數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年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</si>
  <si>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作物類備註：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</si>
  <si>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rFont val="全真中明體"/>
        <family val="3"/>
        <charset val="136"/>
      </rPr>
      <t>畜牧類備註：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</si>
  <si>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rFont val="全真中明體"/>
        <family val="3"/>
        <charset val="136"/>
      </rPr>
      <t>農事及畜牧服務類備註：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</si>
  <si>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rFont val="全真中明體"/>
        <family val="3"/>
        <charset val="136"/>
      </rPr>
      <t>作物類備註：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3" type="noConversion"/>
  </si>
  <si>
    <r>
      <rPr>
        <sz val="14"/>
        <rFont val="全真中明體"/>
        <family val="3"/>
        <charset val="136"/>
      </rPr>
      <t>畜牧類備註：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「平均重量及價格」、「平均產值」僅需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3" type="noConversion"/>
  </si>
  <si>
    <r>
      <rPr>
        <sz val="14"/>
        <rFont val="全真中明體"/>
        <family val="3"/>
        <charset val="136"/>
      </rPr>
      <t>農事及畜牧服務類備註：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「平均價格」若非以公畝為單位，請備註說明。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</si>
  <si>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3" type="noConversion"/>
  </si>
  <si>
    <r>
      <rPr>
        <sz val="14"/>
        <rFont val="全真中明體"/>
        <family val="3"/>
        <charset val="136"/>
      </rPr>
      <t>作物類備註：</t>
    </r>
    <r>
      <rPr>
        <sz val="14"/>
        <rFont val="Times New Roman"/>
        <family val="1"/>
      </rPr>
      <t>3.</t>
    </r>
    <r>
      <rPr>
        <sz val="14"/>
        <rFont val="全真中明體"/>
        <family val="3"/>
        <charset val="136"/>
      </rPr>
      <t>如切花或利用育苗箱、盆栽、栽培瓶及太空包栽培，「平均產量」、「平均產值」非以公頃為單位，請備註說明。</t>
    </r>
    <phoneticPr fontId="3" type="noConversion"/>
  </si>
  <si>
    <r>
      <rPr>
        <sz val="14"/>
        <rFont val="全真中明體"/>
        <family val="3"/>
        <charset val="136"/>
      </rPr>
      <t>畜牧類備註：</t>
    </r>
    <r>
      <rPr>
        <sz val="14"/>
        <rFont val="Times New Roman"/>
        <family val="1"/>
      </rPr>
      <t>3.</t>
    </r>
    <r>
      <rPr>
        <sz val="14"/>
        <rFont val="全真中明體"/>
        <family val="3"/>
        <charset val="136"/>
      </rPr>
      <t>「平均價格」若非以公斤為單位，請備註說明。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</si>
  <si>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3.</t>
    </r>
    <r>
      <rPr>
        <sz val="14"/>
        <rFont val="全真中明體"/>
        <family val="3"/>
        <charset val="136"/>
      </rPr>
      <t>如利用淺海養繁殖牡蠣，請以公式換算為公頃填寫：</t>
    </r>
    <r>
      <rPr>
        <sz val="14"/>
        <rFont val="Times New Roman"/>
        <family val="1"/>
      </rPr>
      <t>(1)</t>
    </r>
    <r>
      <rPr>
        <sz val="14"/>
        <rFont val="全真中明體"/>
        <family val="3"/>
        <charset val="136"/>
      </rPr>
      <t>以插筷式養殖者，每</t>
    </r>
    <r>
      <rPr>
        <sz val="14"/>
        <rFont val="Times New Roman"/>
        <family val="1"/>
      </rPr>
      <t>40,000</t>
    </r>
    <r>
      <rPr>
        <sz val="14"/>
        <rFont val="全真中明體"/>
        <family val="3"/>
        <charset val="136"/>
      </rPr>
      <t>支換算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公頃（或</t>
    </r>
    <r>
      <rPr>
        <sz val="14"/>
        <rFont val="Times New Roman"/>
        <family val="1"/>
      </rPr>
      <t>100</t>
    </r>
    <r>
      <rPr>
        <sz val="14"/>
        <rFont val="全真中明體"/>
        <family val="3"/>
        <charset val="136"/>
      </rPr>
      <t>公畝）；</t>
    </r>
    <r>
      <rPr>
        <sz val="14"/>
        <rFont val="Times New Roman"/>
        <family val="1"/>
      </rPr>
      <t>(2)</t>
    </r>
    <r>
      <rPr>
        <sz val="14"/>
        <rFont val="全真中明體"/>
        <family val="3"/>
        <charset val="136"/>
      </rPr>
      <t>以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</si>
  <si>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3.</t>
    </r>
    <r>
      <rPr>
        <sz val="14"/>
        <rFont val="全真中明體"/>
        <family val="3"/>
        <charset val="136"/>
      </rPr>
      <t>裝置平掛式養殖者，每</t>
    </r>
    <r>
      <rPr>
        <sz val="14"/>
        <rFont val="Times New Roman"/>
        <family val="1"/>
      </rPr>
      <t>14,000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(3)</t>
    </r>
    <r>
      <rPr>
        <sz val="14"/>
        <rFont val="全真中明體"/>
        <family val="3"/>
        <charset val="136"/>
      </rPr>
      <t>以棚架垂下式養殖者，每</t>
    </r>
    <r>
      <rPr>
        <sz val="14"/>
        <rFont val="Times New Roman"/>
        <family val="1"/>
      </rPr>
      <t>75,000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(4)</t>
    </r>
    <r>
      <rPr>
        <sz val="14"/>
        <rFont val="全真中明體"/>
        <family val="3"/>
        <charset val="136"/>
      </rPr>
      <t>以浮筏垂下式養殖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</si>
  <si>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3.</t>
    </r>
    <r>
      <rPr>
        <sz val="14"/>
        <rFont val="全真中明體"/>
        <family val="3"/>
        <charset val="136"/>
      </rPr>
      <t>者，每</t>
    </r>
    <r>
      <rPr>
        <sz val="14"/>
        <rFont val="Times New Roman"/>
        <family val="1"/>
      </rPr>
      <t>56,000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(5)</t>
    </r>
    <r>
      <rPr>
        <sz val="14"/>
        <rFont val="全真中明體"/>
        <family val="3"/>
        <charset val="136"/>
      </rPr>
      <t>以塑膠浮桶延繩式養殖者，每</t>
    </r>
    <r>
      <rPr>
        <sz val="14"/>
        <rFont val="Times New Roman"/>
        <family val="1"/>
      </rPr>
      <t>10,000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(6)</t>
    </r>
    <r>
      <rPr>
        <sz val="14"/>
        <rFont val="全真中明體"/>
        <family val="3"/>
        <charset val="136"/>
      </rPr>
      <t>以石條式養殖者，每豎立蚵石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</si>
  <si>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3.45,000</t>
    </r>
    <r>
      <rPr>
        <sz val="14"/>
        <rFont val="全真中明體"/>
        <family val="3"/>
        <charset val="136"/>
      </rPr>
      <t>塊換算為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公頃。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</si>
  <si>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4.</t>
    </r>
    <r>
      <rPr>
        <sz val="14"/>
        <rFont val="全真中明體"/>
        <family val="3"/>
        <charset val="136"/>
      </rPr>
      <t>如利用箱網養繁殖，「平均產量」、「平均產值」非以公頃為單位，請備註說明單位立方公尺。</t>
    </r>
    <phoneticPr fontId="3" type="noConversion"/>
  </si>
  <si>
    <t>國姓鄉</t>
    <phoneticPr fontId="3" type="noConversion"/>
  </si>
  <si>
    <t>備註</t>
    <phoneticPr fontId="3" type="noConversion"/>
  </si>
  <si>
    <t>202</t>
  </si>
  <si>
    <t>210</t>
  </si>
  <si>
    <t>211</t>
  </si>
  <si>
    <t>水鹿</t>
  </si>
  <si>
    <t>咖啡</t>
  </si>
  <si>
    <t>有色肉雞</t>
  </si>
  <si>
    <t>生食甘蔗</t>
  </si>
  <si>
    <t>薑</t>
  </si>
  <si>
    <t>蔥</t>
  </si>
  <si>
    <t>韭菜</t>
  </si>
  <si>
    <t>絲瓜</t>
  </si>
  <si>
    <t>胡瓜</t>
  </si>
  <si>
    <t>椪柑</t>
  </si>
  <si>
    <t>桶柑</t>
  </si>
  <si>
    <t>檸檬</t>
  </si>
  <si>
    <t>茂谷柑</t>
  </si>
  <si>
    <t>504</t>
  </si>
  <si>
    <t>文旦柚</t>
  </si>
  <si>
    <t>改良芒果</t>
  </si>
  <si>
    <t>509</t>
  </si>
  <si>
    <t>510</t>
  </si>
  <si>
    <t>枇杷</t>
  </si>
  <si>
    <t>513</t>
  </si>
  <si>
    <t>柿</t>
  </si>
  <si>
    <t>515</t>
  </si>
  <si>
    <t>517</t>
  </si>
  <si>
    <t>楊桃</t>
  </si>
  <si>
    <t>518</t>
  </si>
  <si>
    <t>梨</t>
  </si>
  <si>
    <t>520</t>
  </si>
  <si>
    <t>521</t>
  </si>
  <si>
    <t>棗</t>
  </si>
  <si>
    <t>522</t>
  </si>
  <si>
    <t>番荔枝</t>
  </si>
  <si>
    <t>523</t>
  </si>
  <si>
    <t>百香果</t>
  </si>
  <si>
    <t>526</t>
  </si>
  <si>
    <r>
      <rPr>
        <sz val="14"/>
        <rFont val="全真中明體"/>
        <family val="3"/>
        <charset val="136"/>
      </rPr>
      <t>附表</t>
    </r>
    <r>
      <rPr>
        <sz val="14"/>
        <rFont val="Times New Roman"/>
        <family val="1"/>
      </rPr>
      <t>1</t>
    </r>
    <phoneticPr fontId="4" type="noConversion"/>
  </si>
  <si>
    <r>
      <t>109</t>
    </r>
    <r>
      <rPr>
        <b/>
        <sz val="18"/>
        <rFont val="全真中明體"/>
        <family val="3"/>
        <charset val="136"/>
      </rPr>
      <t>年農林漁牧業普查參考資料表</t>
    </r>
    <phoneticPr fontId="4" type="noConversion"/>
  </si>
  <si>
    <r>
      <rPr>
        <b/>
        <sz val="14"/>
        <rFont val="全真中明體"/>
        <family val="3"/>
        <charset val="136"/>
      </rPr>
      <t>農事及畜牧服務類</t>
    </r>
    <phoneticPr fontId="3" type="noConversion"/>
  </si>
  <si>
    <r>
      <rPr>
        <sz val="14"/>
        <rFont val="全真中明體"/>
        <family val="3"/>
        <charset val="136"/>
      </rPr>
      <t>作物代號</t>
    </r>
    <phoneticPr fontId="3" type="noConversion"/>
  </si>
  <si>
    <r>
      <rPr>
        <sz val="14"/>
        <rFont val="全真中明體"/>
        <family val="3"/>
        <charset val="136"/>
      </rPr>
      <t>畜禽名稱</t>
    </r>
    <phoneticPr fontId="3" type="noConversion"/>
  </si>
  <si>
    <r>
      <rPr>
        <sz val="14"/>
        <rFont val="全真中明體"/>
        <family val="3"/>
        <charset val="136"/>
      </rPr>
      <t xml:space="preserve">平均重量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公斤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頭、隻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</si>
  <si>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服務項目</t>
    </r>
    <phoneticPr fontId="3" type="noConversion"/>
  </si>
  <si>
    <r>
      <rPr>
        <sz val="14"/>
        <rFont val="全真中明體"/>
        <family val="3"/>
        <charset val="136"/>
      </rPr>
      <t>農畜種類</t>
    </r>
    <phoneticPr fontId="3" type="noConversion"/>
  </si>
  <si>
    <r>
      <rPr>
        <sz val="14"/>
        <rFont val="全真中明體"/>
        <family val="3"/>
        <charset val="136"/>
      </rPr>
      <t xml:space="preserve">平均價格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公畝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</si>
  <si>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備註</t>
    </r>
    <phoneticPr fontId="3" type="noConversion"/>
  </si>
  <si>
    <r>
      <rPr>
        <sz val="14"/>
        <rFont val="全真中明體"/>
        <family val="3"/>
        <charset val="136"/>
      </rPr>
      <t>水產代號</t>
    </r>
    <phoneticPr fontId="3" type="noConversion"/>
  </si>
  <si>
    <r>
      <rPr>
        <sz val="14"/>
        <rFont val="全真中明體"/>
        <family val="3"/>
        <charset val="136"/>
      </rPr>
      <t xml:space="preserve">平均產量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公斤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公頃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</si>
  <si>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作物類備註：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</si>
  <si>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rFont val="全真中明體"/>
        <family val="3"/>
        <charset val="136"/>
      </rPr>
      <t>畜牧類備註：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</si>
  <si>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rFont val="全真中明體"/>
        <family val="3"/>
        <charset val="136"/>
      </rPr>
      <t>作物類備註：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3" type="noConversion"/>
  </si>
  <si>
    <r>
      <rPr>
        <sz val="14"/>
        <rFont val="全真中明體"/>
        <family val="3"/>
        <charset val="136"/>
      </rPr>
      <t>畜牧類備註：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「平均重量及價格」、「平均產值」僅需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3" type="noConversion"/>
  </si>
  <si>
    <r>
      <rPr>
        <sz val="14"/>
        <rFont val="全真中明體"/>
        <family val="3"/>
        <charset val="136"/>
      </rPr>
      <t>農事及畜牧服務類備註：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「平均價格」若非以公畝為單位，請備註說明。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</si>
  <si>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3" type="noConversion"/>
  </si>
  <si>
    <r>
      <rPr>
        <sz val="14"/>
        <rFont val="全真中明體"/>
        <family val="3"/>
        <charset val="136"/>
      </rPr>
      <t>作物類備註：</t>
    </r>
    <r>
      <rPr>
        <sz val="14"/>
        <rFont val="Times New Roman"/>
        <family val="1"/>
      </rPr>
      <t>3.</t>
    </r>
    <r>
      <rPr>
        <sz val="14"/>
        <rFont val="全真中明體"/>
        <family val="3"/>
        <charset val="136"/>
      </rPr>
      <t>如切花或利用育苗箱、盆栽、栽培瓶及太空包栽培，「平均產量」、「平均產值」非以公頃為單位，請備註說明。</t>
    </r>
    <phoneticPr fontId="3" type="noConversion"/>
  </si>
  <si>
    <r>
      <rPr>
        <sz val="14"/>
        <rFont val="細明體"/>
        <family val="3"/>
        <charset val="136"/>
      </rPr>
      <t>附表</t>
    </r>
    <r>
      <rPr>
        <sz val="14"/>
        <rFont val="Times New Roman"/>
        <family val="1"/>
      </rPr>
      <t>1</t>
    </r>
    <phoneticPr fontId="4" type="noConversion"/>
  </si>
  <si>
    <r>
      <t>109</t>
    </r>
    <r>
      <rPr>
        <b/>
        <sz val="18"/>
        <rFont val="細明體"/>
        <family val="3"/>
        <charset val="136"/>
      </rPr>
      <t>年農林漁牧業普查參考資料表</t>
    </r>
    <phoneticPr fontId="4" type="noConversion"/>
  </si>
  <si>
    <r>
      <rPr>
        <b/>
        <sz val="14"/>
        <rFont val="細明體"/>
        <family val="3"/>
        <charset val="136"/>
      </rPr>
      <t>縣（市）</t>
    </r>
    <phoneticPr fontId="3" type="noConversion"/>
  </si>
  <si>
    <r>
      <rPr>
        <b/>
        <sz val="14"/>
        <rFont val="細明體"/>
        <family val="3"/>
        <charset val="136"/>
      </rPr>
      <t>鄕（鎮、市、區）</t>
    </r>
    <phoneticPr fontId="3" type="noConversion"/>
  </si>
  <si>
    <r>
      <rPr>
        <sz val="14"/>
        <rFont val="細明體"/>
        <family val="3"/>
        <charset val="136"/>
      </rPr>
      <t>南投縣</t>
    </r>
    <phoneticPr fontId="3" type="noConversion"/>
  </si>
  <si>
    <r>
      <rPr>
        <sz val="14"/>
        <rFont val="細明體"/>
        <family val="3"/>
        <charset val="136"/>
      </rPr>
      <t>水里鄉</t>
    </r>
    <phoneticPr fontId="3" type="noConversion"/>
  </si>
  <si>
    <r>
      <rPr>
        <sz val="14"/>
        <color theme="1"/>
        <rFont val="細明體"/>
        <family val="3"/>
        <charset val="136"/>
      </rPr>
      <t>作物代號</t>
    </r>
    <phoneticPr fontId="3" type="noConversion"/>
  </si>
  <si>
    <r>
      <rPr>
        <sz val="14"/>
        <color theme="1"/>
        <rFont val="細明體"/>
        <family val="3"/>
        <charset val="136"/>
      </rPr>
      <t>作物名稱</t>
    </r>
    <phoneticPr fontId="3" type="noConversion"/>
  </si>
  <si>
    <r>
      <rPr>
        <sz val="14"/>
        <color theme="1"/>
        <rFont val="細明體"/>
        <family val="3"/>
        <charset val="136"/>
      </rPr>
      <t xml:space="preserve">平均產量
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公斤</t>
    </r>
    <r>
      <rPr>
        <sz val="12"/>
        <color theme="1"/>
        <rFont val="Times New Roman"/>
        <family val="1"/>
      </rPr>
      <t>/</t>
    </r>
    <r>
      <rPr>
        <sz val="12"/>
        <color theme="1"/>
        <rFont val="細明體"/>
        <family val="3"/>
        <charset val="136"/>
      </rPr>
      <t>公頃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</si>
  <si>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細明體"/>
        <family val="3"/>
        <charset val="136"/>
      </rPr>
      <t xml:space="preserve">平均價格
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細明體"/>
        <family val="3"/>
        <charset val="136"/>
      </rPr>
      <t>公斤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</si>
  <si>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細明體"/>
        <family val="3"/>
        <charset val="136"/>
      </rPr>
      <t>其他資訊</t>
    </r>
    <phoneticPr fontId="3" type="noConversion"/>
  </si>
  <si>
    <r>
      <rPr>
        <sz val="14"/>
        <color theme="1"/>
        <rFont val="細明體"/>
        <family val="3"/>
        <charset val="136"/>
      </rPr>
      <t>備註</t>
    </r>
    <phoneticPr fontId="3" type="noConversion"/>
  </si>
  <si>
    <r>
      <rPr>
        <sz val="14"/>
        <color theme="1"/>
        <rFont val="細明體"/>
        <family val="3"/>
        <charset val="136"/>
      </rPr>
      <t>資料來源</t>
    </r>
    <phoneticPr fontId="3" type="noConversion"/>
  </si>
  <si>
    <r>
      <rPr>
        <sz val="14"/>
        <color theme="1"/>
        <rFont val="細明體"/>
        <family val="3"/>
        <charset val="136"/>
      </rPr>
      <t>畜禽代號</t>
    </r>
    <phoneticPr fontId="3" type="noConversion"/>
  </si>
  <si>
    <r>
      <rPr>
        <sz val="14"/>
        <color theme="1"/>
        <rFont val="細明體"/>
        <family val="3"/>
        <charset val="136"/>
      </rPr>
      <t>畜禽名稱</t>
    </r>
    <phoneticPr fontId="3" type="noConversion"/>
  </si>
  <si>
    <r>
      <rPr>
        <sz val="14"/>
        <color theme="1"/>
        <rFont val="細明體"/>
        <family val="3"/>
        <charset val="136"/>
      </rPr>
      <t xml:space="preserve">平均重量
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公斤</t>
    </r>
    <r>
      <rPr>
        <sz val="12"/>
        <color theme="1"/>
        <rFont val="Times New Roman"/>
        <family val="1"/>
      </rPr>
      <t>/</t>
    </r>
    <r>
      <rPr>
        <sz val="12"/>
        <color theme="1"/>
        <rFont val="細明體"/>
        <family val="3"/>
        <charset val="136"/>
      </rPr>
      <t>頭、隻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</si>
  <si>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細明體"/>
        <family val="3"/>
        <charset val="136"/>
      </rPr>
      <t>資料來源</t>
    </r>
    <phoneticPr fontId="3" type="noConversion"/>
  </si>
  <si>
    <r>
      <rPr>
        <sz val="14"/>
        <color theme="1"/>
        <rFont val="細明體"/>
        <family val="3"/>
        <charset val="136"/>
      </rPr>
      <t>服務項目代號</t>
    </r>
    <phoneticPr fontId="3" type="noConversion"/>
  </si>
  <si>
    <r>
      <rPr>
        <sz val="14"/>
        <color theme="1"/>
        <rFont val="細明體"/>
        <family val="3"/>
        <charset val="136"/>
      </rPr>
      <t>服務項目</t>
    </r>
    <phoneticPr fontId="3" type="noConversion"/>
  </si>
  <si>
    <r>
      <rPr>
        <sz val="14"/>
        <color theme="1"/>
        <rFont val="細明體"/>
        <family val="3"/>
        <charset val="136"/>
      </rPr>
      <t>農畜種類</t>
    </r>
    <phoneticPr fontId="3" type="noConversion"/>
  </si>
  <si>
    <r>
      <rPr>
        <sz val="14"/>
        <color theme="1"/>
        <rFont val="細明體"/>
        <family val="3"/>
        <charset val="136"/>
      </rPr>
      <t xml:space="preserve">平均價格
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細明體"/>
        <family val="3"/>
        <charset val="136"/>
      </rPr>
      <t>公畝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</si>
  <si>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細明體"/>
        <family val="3"/>
        <charset val="136"/>
      </rPr>
      <t>備註</t>
    </r>
    <phoneticPr fontId="3" type="noConversion"/>
  </si>
  <si>
    <r>
      <rPr>
        <sz val="14"/>
        <color theme="1"/>
        <rFont val="細明體"/>
        <family val="3"/>
        <charset val="136"/>
      </rPr>
      <t>水產代號</t>
    </r>
    <phoneticPr fontId="3" type="noConversion"/>
  </si>
  <si>
    <r>
      <rPr>
        <sz val="14"/>
        <color theme="1"/>
        <rFont val="細明體"/>
        <family val="3"/>
        <charset val="136"/>
      </rPr>
      <t>水產名稱</t>
    </r>
    <phoneticPr fontId="3" type="noConversion"/>
  </si>
  <si>
    <r>
      <rPr>
        <sz val="14"/>
        <color theme="1"/>
        <rFont val="細明體"/>
        <family val="3"/>
        <charset val="136"/>
      </rPr>
      <t xml:space="preserve">平均產量
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公斤</t>
    </r>
    <r>
      <rPr>
        <sz val="12"/>
        <color theme="1"/>
        <rFont val="Times New Roman"/>
        <family val="1"/>
      </rPr>
      <t>/</t>
    </r>
    <r>
      <rPr>
        <sz val="12"/>
        <color theme="1"/>
        <rFont val="細明體"/>
        <family val="3"/>
        <charset val="136"/>
      </rPr>
      <t>公頃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</si>
  <si>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細明體"/>
        <family val="3"/>
        <charset val="136"/>
      </rPr>
      <t xml:space="preserve">平均產值
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細明體"/>
        <family val="3"/>
        <charset val="136"/>
      </rPr>
      <t>公頃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</si>
  <si>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細明體"/>
        <family val="3"/>
        <charset val="136"/>
      </rPr>
      <t xml:space="preserve">政府收購價格
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細明體"/>
        <family val="3"/>
        <charset val="136"/>
      </rPr>
      <t>公斤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</si>
  <si>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細明體"/>
        <family val="3"/>
        <charset val="136"/>
      </rPr>
      <t xml:space="preserve">平均產值
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細明體"/>
        <family val="3"/>
        <charset val="136"/>
      </rPr>
      <t>頭、隻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</si>
  <si>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細明體"/>
        <family val="3"/>
        <charset val="136"/>
      </rPr>
      <t xml:space="preserve">每年飼養批數
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批數</t>
    </r>
    <r>
      <rPr>
        <sz val="12"/>
        <color theme="1"/>
        <rFont val="Times New Roman"/>
        <family val="1"/>
      </rPr>
      <t>/</t>
    </r>
    <r>
      <rPr>
        <sz val="12"/>
        <color theme="1"/>
        <rFont val="細明體"/>
        <family val="3"/>
        <charset val="136"/>
      </rPr>
      <t>年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</si>
  <si>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細明體"/>
        <family val="3"/>
        <charset val="136"/>
      </rPr>
      <t xml:space="preserve">每年放養次數
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次數</t>
    </r>
    <r>
      <rPr>
        <sz val="12"/>
        <color theme="1"/>
        <rFont val="Times New Roman"/>
        <family val="1"/>
      </rPr>
      <t>/</t>
    </r>
    <r>
      <rPr>
        <sz val="12"/>
        <color theme="1"/>
        <rFont val="細明體"/>
        <family val="3"/>
        <charset val="136"/>
      </rPr>
      <t>年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</si>
  <si>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2"/>
        <color theme="1"/>
        <rFont val="細明體"/>
        <family val="3"/>
        <charset val="136"/>
      </rPr>
      <t>梅</t>
    </r>
    <phoneticPr fontId="66" type="noConversion"/>
  </si>
  <si>
    <r>
      <rPr>
        <sz val="12"/>
        <color theme="1"/>
        <rFont val="細明體"/>
        <family val="3"/>
        <charset val="136"/>
      </rPr>
      <t>肉豬</t>
    </r>
    <phoneticPr fontId="66" type="noConversion"/>
  </si>
  <si>
    <r>
      <rPr>
        <sz val="12"/>
        <color theme="1"/>
        <rFont val="細明體"/>
        <family val="3"/>
        <charset val="136"/>
      </rPr>
      <t>香蕉</t>
    </r>
    <phoneticPr fontId="66" type="noConversion"/>
  </si>
  <si>
    <r>
      <rPr>
        <sz val="12"/>
        <color theme="1"/>
        <rFont val="細明體"/>
        <family val="3"/>
        <charset val="136"/>
      </rPr>
      <t>白肉雞</t>
    </r>
    <phoneticPr fontId="66" type="noConversion"/>
  </si>
  <si>
    <r>
      <rPr>
        <sz val="12"/>
        <color theme="1"/>
        <rFont val="細明體"/>
        <family val="3"/>
        <charset val="136"/>
      </rPr>
      <t>竹筍</t>
    </r>
    <phoneticPr fontId="66" type="noConversion"/>
  </si>
  <si>
    <r>
      <rPr>
        <sz val="12"/>
        <color theme="1"/>
        <rFont val="細明體"/>
        <family val="3"/>
        <charset val="136"/>
      </rPr>
      <t>鹿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鹿茸）</t>
    </r>
    <phoneticPr fontId="66" type="noConversion"/>
  </si>
  <si>
    <r>
      <rPr>
        <sz val="12"/>
        <color theme="1"/>
        <rFont val="細明體"/>
        <family val="3"/>
        <charset val="136"/>
      </rPr>
      <t>葡萄</t>
    </r>
    <phoneticPr fontId="66" type="noConversion"/>
  </si>
  <si>
    <r>
      <rPr>
        <sz val="12"/>
        <color theme="1"/>
        <rFont val="細明體"/>
        <family val="3"/>
        <charset val="136"/>
      </rPr>
      <t>巨峰葡萄有天然災害損失</t>
    </r>
    <phoneticPr fontId="66" type="noConversion"/>
  </si>
  <si>
    <r>
      <rPr>
        <sz val="12"/>
        <color theme="1"/>
        <rFont val="細明體"/>
        <family val="3"/>
        <charset val="136"/>
      </rPr>
      <t>荔枝</t>
    </r>
    <phoneticPr fontId="66" type="noConversion"/>
  </si>
  <si>
    <r>
      <rPr>
        <sz val="12"/>
        <color theme="1"/>
        <rFont val="細明體"/>
        <family val="3"/>
        <charset val="136"/>
      </rPr>
      <t>柳橙</t>
    </r>
    <phoneticPr fontId="66" type="noConversion"/>
  </si>
  <si>
    <r>
      <rPr>
        <sz val="12"/>
        <color theme="1"/>
        <rFont val="細明體"/>
        <family val="3"/>
        <charset val="136"/>
      </rPr>
      <t>茶</t>
    </r>
    <phoneticPr fontId="66" type="noConversion"/>
  </si>
  <si>
    <r>
      <rPr>
        <sz val="12"/>
        <color theme="1"/>
        <rFont val="細明體"/>
        <family val="3"/>
        <charset val="136"/>
      </rPr>
      <t>龍眼</t>
    </r>
    <phoneticPr fontId="66" type="noConversion"/>
  </si>
  <si>
    <r>
      <rPr>
        <sz val="12"/>
        <color theme="1"/>
        <rFont val="細明體"/>
        <family val="3"/>
        <charset val="136"/>
      </rPr>
      <t>四季豆</t>
    </r>
    <phoneticPr fontId="66" type="noConversion"/>
  </si>
  <si>
    <r>
      <rPr>
        <sz val="12"/>
        <color theme="1"/>
        <rFont val="細明體"/>
        <family val="3"/>
        <charset val="136"/>
      </rPr>
      <t>絲瓜</t>
    </r>
    <phoneticPr fontId="66" type="noConversion"/>
  </si>
  <si>
    <r>
      <rPr>
        <sz val="14"/>
        <color rgb="FF000000"/>
        <rFont val="細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細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細明體"/>
        <family val="3"/>
        <charset val="136"/>
      </rPr>
      <t>位，若資料確為整數則以整數填寫。</t>
    </r>
    <phoneticPr fontId="3" type="noConversion"/>
  </si>
  <si>
    <r>
      <rPr>
        <sz val="14"/>
        <color rgb="FF000000"/>
        <rFont val="細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細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細明體"/>
        <family val="3"/>
        <charset val="136"/>
      </rPr>
      <t>位，若資料確為整數則以整數填寫。</t>
    </r>
    <phoneticPr fontId="3" type="noConversion"/>
  </si>
  <si>
    <r>
      <rPr>
        <sz val="14"/>
        <color rgb="FF000000"/>
        <rFont val="細明體"/>
        <family val="3"/>
        <charset val="136"/>
      </rPr>
      <t>農事及畜牧服務類備註：</t>
    </r>
    <r>
      <rPr>
        <sz val="14"/>
        <color rgb="FF000000"/>
        <rFont val="Times New Roman"/>
        <family val="1"/>
      </rPr>
      <t>1.</t>
    </r>
    <r>
      <rPr>
        <sz val="14"/>
        <color rgb="FF000000"/>
        <rFont val="細明體"/>
        <family val="3"/>
        <charset val="136"/>
      </rPr>
      <t>數值請填寫至小數點後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細明體"/>
        <family val="3"/>
        <charset val="136"/>
      </rPr>
      <t>位，若資料確為整數則以整數填寫。</t>
    </r>
    <phoneticPr fontId="3" type="noConversion"/>
  </si>
  <si>
    <r>
      <rPr>
        <sz val="14"/>
        <rFont val="細明體"/>
        <family val="3"/>
        <charset val="136"/>
      </rPr>
      <t>水產類備註：</t>
    </r>
    <r>
      <rPr>
        <sz val="14"/>
        <rFont val="Times New Roman"/>
        <family val="1"/>
      </rPr>
      <t>1.</t>
    </r>
    <r>
      <rPr>
        <sz val="14"/>
        <rFont val="細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位，若資料確為整數則以整數填寫。</t>
    </r>
    <phoneticPr fontId="3" type="noConversion"/>
  </si>
  <si>
    <r>
      <rPr>
        <sz val="14"/>
        <color theme="0"/>
        <rFont val="細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細明體"/>
        <family val="3"/>
        <charset val="136"/>
      </rPr>
      <t>「平均產量及價格」、「平均產值」僅需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細明體"/>
        <family val="3"/>
        <charset val="136"/>
      </rPr>
      <t>擇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細明體"/>
        <family val="3"/>
        <charset val="136"/>
      </rPr>
      <t>填寫。</t>
    </r>
    <phoneticPr fontId="3" type="noConversion"/>
  </si>
  <si>
    <r>
      <rPr>
        <sz val="14"/>
        <color theme="0"/>
        <rFont val="細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細明體"/>
        <family val="3"/>
        <charset val="136"/>
      </rPr>
      <t>「平均重量及價格」、「平均產值」僅需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細明體"/>
        <family val="3"/>
        <charset val="136"/>
      </rPr>
      <t>擇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細明體"/>
        <family val="3"/>
        <charset val="136"/>
      </rPr>
      <t>填寫。</t>
    </r>
    <phoneticPr fontId="3" type="noConversion"/>
  </si>
  <si>
    <r>
      <rPr>
        <sz val="14"/>
        <color theme="0"/>
        <rFont val="細明體"/>
        <family val="3"/>
        <charset val="136"/>
      </rPr>
      <t>農事及畜牧服務類備註：</t>
    </r>
    <r>
      <rPr>
        <sz val="14"/>
        <color rgb="FF000000"/>
        <rFont val="Times New Roman"/>
        <family val="1"/>
      </rPr>
      <t>2.</t>
    </r>
    <r>
      <rPr>
        <sz val="14"/>
        <color rgb="FF000000"/>
        <rFont val="細明體"/>
        <family val="3"/>
        <charset val="136"/>
      </rPr>
      <t>「平均價格」若非以公畝為單位，請備註說明。</t>
    </r>
    <phoneticPr fontId="3" type="noConversion"/>
  </si>
  <si>
    <r>
      <rPr>
        <sz val="14"/>
        <color theme="0"/>
        <rFont val="細明體"/>
        <family val="3"/>
        <charset val="136"/>
      </rPr>
      <t>水產類備註：</t>
    </r>
    <r>
      <rPr>
        <sz val="14"/>
        <rFont val="Times New Roman"/>
        <family val="1"/>
      </rPr>
      <t>2.</t>
    </r>
    <r>
      <rPr>
        <sz val="14"/>
        <rFont val="細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細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填寫。</t>
    </r>
    <phoneticPr fontId="3" type="noConversion"/>
  </si>
  <si>
    <r>
      <rPr>
        <sz val="14"/>
        <color theme="0"/>
        <rFont val="細明體"/>
        <family val="3"/>
        <charset val="136"/>
      </rPr>
      <t>作物類備註：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細明體"/>
        <family val="3"/>
        <charset val="136"/>
      </rPr>
      <t>如切花或利用育苗箱、盆栽、栽培瓶及太空包栽培，「平均產量」、「平均產值」非以公頃為單位，請備註說明。</t>
    </r>
    <phoneticPr fontId="3" type="noConversion"/>
  </si>
  <si>
    <r>
      <rPr>
        <sz val="14"/>
        <color theme="0"/>
        <rFont val="細明體"/>
        <family val="3"/>
        <charset val="136"/>
      </rPr>
      <t>畜牧類備註：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細明體"/>
        <family val="3"/>
        <charset val="136"/>
      </rPr>
      <t>「平均價格」若非以公斤為單位，請備註說明。</t>
    </r>
    <phoneticPr fontId="3" type="noConversion"/>
  </si>
  <si>
    <r>
      <rPr>
        <sz val="14"/>
        <color theme="0"/>
        <rFont val="細明體"/>
        <family val="3"/>
        <charset val="136"/>
      </rPr>
      <t>水產類備註：</t>
    </r>
    <r>
      <rPr>
        <sz val="14"/>
        <color rgb="FF000000"/>
        <rFont val="Times New Roman"/>
        <family val="1"/>
      </rPr>
      <t>3.</t>
    </r>
    <r>
      <rPr>
        <sz val="14"/>
        <color rgb="FF000000"/>
        <rFont val="細明體"/>
        <family val="3"/>
        <charset val="136"/>
      </rPr>
      <t>如利用淺海養繁殖牡蠣，請以公式換算為公頃填寫：</t>
    </r>
    <r>
      <rPr>
        <sz val="14"/>
        <color rgb="FF000000"/>
        <rFont val="Times New Roman"/>
        <family val="1"/>
      </rPr>
      <t>(1)</t>
    </r>
    <r>
      <rPr>
        <sz val="14"/>
        <color rgb="FF000000"/>
        <rFont val="細明體"/>
        <family val="3"/>
        <charset val="136"/>
      </rPr>
      <t>以插筷式養殖者，每</t>
    </r>
    <r>
      <rPr>
        <sz val="14"/>
        <color rgb="FF000000"/>
        <rFont val="Times New Roman"/>
        <family val="1"/>
      </rPr>
      <t>40,000</t>
    </r>
    <r>
      <rPr>
        <sz val="14"/>
        <color rgb="FF000000"/>
        <rFont val="細明體"/>
        <family val="3"/>
        <charset val="136"/>
      </rPr>
      <t>支換算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細明體"/>
        <family val="3"/>
        <charset val="136"/>
      </rPr>
      <t>公頃（或</t>
    </r>
    <r>
      <rPr>
        <sz val="14"/>
        <color rgb="FF000000"/>
        <rFont val="Times New Roman"/>
        <family val="1"/>
      </rPr>
      <t>100</t>
    </r>
    <r>
      <rPr>
        <sz val="14"/>
        <color rgb="FF000000"/>
        <rFont val="細明體"/>
        <family val="3"/>
        <charset val="136"/>
      </rPr>
      <t>公畝）；</t>
    </r>
    <r>
      <rPr>
        <sz val="14"/>
        <color rgb="FF000000"/>
        <rFont val="Times New Roman"/>
        <family val="1"/>
      </rPr>
      <t>(2)</t>
    </r>
    <r>
      <rPr>
        <sz val="14"/>
        <color rgb="FF000000"/>
        <rFont val="細明體"/>
        <family val="3"/>
        <charset val="136"/>
      </rPr>
      <t>以</t>
    </r>
    <phoneticPr fontId="3" type="noConversion"/>
  </si>
  <si>
    <r>
      <rPr>
        <sz val="14"/>
        <color theme="0"/>
        <rFont val="細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細明體"/>
        <family val="3"/>
        <charset val="136"/>
      </rPr>
      <t>裝置平掛式養殖者，每</t>
    </r>
    <r>
      <rPr>
        <sz val="14"/>
        <rFont val="Times New Roman"/>
        <family val="1"/>
      </rPr>
      <t>14,000</t>
    </r>
    <r>
      <rPr>
        <sz val="14"/>
        <rFont val="細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公頃；</t>
    </r>
    <r>
      <rPr>
        <sz val="14"/>
        <rFont val="Times New Roman"/>
        <family val="1"/>
      </rPr>
      <t>(3)</t>
    </r>
    <r>
      <rPr>
        <sz val="14"/>
        <rFont val="細明體"/>
        <family val="3"/>
        <charset val="136"/>
      </rPr>
      <t>以棚架垂下式養殖者，每</t>
    </r>
    <r>
      <rPr>
        <sz val="14"/>
        <rFont val="Times New Roman"/>
        <family val="1"/>
      </rPr>
      <t>75,000</t>
    </r>
    <r>
      <rPr>
        <sz val="14"/>
        <rFont val="細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公頃；</t>
    </r>
    <r>
      <rPr>
        <sz val="14"/>
        <rFont val="Times New Roman"/>
        <family val="1"/>
      </rPr>
      <t>(4)</t>
    </r>
    <r>
      <rPr>
        <sz val="14"/>
        <rFont val="細明體"/>
        <family val="3"/>
        <charset val="136"/>
      </rPr>
      <t>以浮筏垂下式養殖</t>
    </r>
    <phoneticPr fontId="3" type="noConversion"/>
  </si>
  <si>
    <r>
      <rPr>
        <sz val="14"/>
        <color theme="0"/>
        <rFont val="細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細明體"/>
        <family val="3"/>
        <charset val="136"/>
      </rPr>
      <t>者，每</t>
    </r>
    <r>
      <rPr>
        <sz val="14"/>
        <rFont val="Times New Roman"/>
        <family val="1"/>
      </rPr>
      <t>56,000</t>
    </r>
    <r>
      <rPr>
        <sz val="14"/>
        <rFont val="細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公頃；</t>
    </r>
    <r>
      <rPr>
        <sz val="14"/>
        <rFont val="Times New Roman"/>
        <family val="1"/>
      </rPr>
      <t>(5)</t>
    </r>
    <r>
      <rPr>
        <sz val="14"/>
        <rFont val="細明體"/>
        <family val="3"/>
        <charset val="136"/>
      </rPr>
      <t>以塑膠浮桶延繩式養殖者，每</t>
    </r>
    <r>
      <rPr>
        <sz val="14"/>
        <rFont val="Times New Roman"/>
        <family val="1"/>
      </rPr>
      <t>10,000</t>
    </r>
    <r>
      <rPr>
        <sz val="14"/>
        <rFont val="細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公頃；</t>
    </r>
    <r>
      <rPr>
        <sz val="14"/>
        <rFont val="Times New Roman"/>
        <family val="1"/>
      </rPr>
      <t>(6)</t>
    </r>
    <r>
      <rPr>
        <sz val="14"/>
        <rFont val="細明體"/>
        <family val="3"/>
        <charset val="136"/>
      </rPr>
      <t>以石條式養殖者，每豎立蚵石</t>
    </r>
    <phoneticPr fontId="3" type="noConversion"/>
  </si>
  <si>
    <r>
      <rPr>
        <sz val="14"/>
        <color theme="0"/>
        <rFont val="細明體"/>
        <family val="3"/>
        <charset val="136"/>
      </rPr>
      <t>水產類備註：</t>
    </r>
    <r>
      <rPr>
        <sz val="14"/>
        <color theme="0"/>
        <rFont val="Times New Roman"/>
        <family val="1"/>
      </rPr>
      <t>3.</t>
    </r>
    <r>
      <rPr>
        <sz val="14"/>
        <rFont val="Times New Roman"/>
        <family val="1"/>
      </rPr>
      <t>45,000</t>
    </r>
    <r>
      <rPr>
        <sz val="14"/>
        <rFont val="細明體"/>
        <family val="3"/>
        <charset val="136"/>
      </rPr>
      <t>塊換算為</t>
    </r>
    <r>
      <rPr>
        <sz val="14"/>
        <rFont val="Times New Roman"/>
        <family val="1"/>
      </rPr>
      <t>1</t>
    </r>
    <r>
      <rPr>
        <sz val="14"/>
        <rFont val="細明體"/>
        <family val="3"/>
        <charset val="136"/>
      </rPr>
      <t>公頃。</t>
    </r>
    <phoneticPr fontId="3" type="noConversion"/>
  </si>
  <si>
    <r>
      <rPr>
        <sz val="14"/>
        <color theme="0"/>
        <rFont val="細明體"/>
        <family val="3"/>
        <charset val="136"/>
      </rPr>
      <t>水產類備註：</t>
    </r>
    <r>
      <rPr>
        <sz val="14"/>
        <color rgb="FF000000"/>
        <rFont val="Times New Roman"/>
        <family val="1"/>
      </rPr>
      <t>4.</t>
    </r>
    <r>
      <rPr>
        <sz val="14"/>
        <color rgb="FF000000"/>
        <rFont val="細明體"/>
        <family val="3"/>
        <charset val="136"/>
      </rPr>
      <t>如利用箱網養繁殖，「平均產量」、「平均產值」非以公頃為單位，請備註說明單位立方公尺。</t>
    </r>
    <phoneticPr fontId="3" type="noConversion"/>
  </si>
  <si>
    <t>無</t>
    <phoneticPr fontId="3" type="noConversion"/>
  </si>
  <si>
    <t>巨峰葡萄(109年有災損情形)</t>
  </si>
  <si>
    <t>https://www.coa.gov.tw/theme_
data.php?theme=publication&amp;id=4518</t>
  </si>
  <si>
    <t>番椒(甜椒)</t>
  </si>
  <si>
    <t>青椒</t>
  </si>
  <si>
    <t>梅</t>
  </si>
  <si>
    <t>青梅(手採)</t>
  </si>
  <si>
    <t>桂竹筍</t>
  </si>
  <si>
    <t>黑刺</t>
  </si>
  <si>
    <t>粉豆</t>
  </si>
  <si>
    <t>食用蕃茄(黑柿)</t>
  </si>
  <si>
    <t>南投縣</t>
    <phoneticPr fontId="3" type="noConversion"/>
  </si>
  <si>
    <t>信義鄉</t>
    <phoneticPr fontId="3" type="noConversion"/>
  </si>
  <si>
    <r>
      <rPr>
        <sz val="14"/>
        <rFont val="全真中明體"/>
        <family val="3"/>
        <charset val="136"/>
      </rPr>
      <t>附表</t>
    </r>
    <r>
      <rPr>
        <sz val="14"/>
        <rFont val="Times New Roman"/>
        <family val="1"/>
      </rPr>
      <t>1</t>
    </r>
    <phoneticPr fontId="4" type="noConversion"/>
  </si>
  <si>
    <r>
      <t>109</t>
    </r>
    <r>
      <rPr>
        <b/>
        <sz val="18"/>
        <rFont val="全真中明體"/>
        <family val="3"/>
        <charset val="136"/>
      </rPr>
      <t>年農林漁牧業普查參考資料表</t>
    </r>
    <phoneticPr fontId="4" type="noConversion"/>
  </si>
  <si>
    <r>
      <rPr>
        <sz val="14"/>
        <rFont val="全真中明體"/>
        <family val="3"/>
        <charset val="136"/>
      </rPr>
      <t>作物名稱</t>
    </r>
    <phoneticPr fontId="3" type="noConversion"/>
  </si>
  <si>
    <r>
      <rPr>
        <sz val="14"/>
        <rFont val="全真中明體"/>
        <family val="3"/>
        <charset val="136"/>
      </rPr>
      <t>其他資訊</t>
    </r>
    <phoneticPr fontId="3" type="noConversion"/>
  </si>
  <si>
    <r>
      <rPr>
        <sz val="14"/>
        <rFont val="全真中明體"/>
        <family val="3"/>
        <charset val="136"/>
      </rPr>
      <t>備註</t>
    </r>
    <phoneticPr fontId="3" type="noConversion"/>
  </si>
  <si>
    <r>
      <rPr>
        <sz val="14"/>
        <rFont val="全真中明體"/>
        <family val="3"/>
        <charset val="136"/>
      </rPr>
      <t>畜禽代號</t>
    </r>
    <phoneticPr fontId="3" type="noConversion"/>
  </si>
  <si>
    <r>
      <rPr>
        <sz val="14"/>
        <rFont val="全真中明體"/>
        <family val="3"/>
        <charset val="136"/>
      </rPr>
      <t>畜禽名稱</t>
    </r>
    <phoneticPr fontId="3" type="noConversion"/>
  </si>
  <si>
    <r>
      <rPr>
        <sz val="14"/>
        <rFont val="全真中明體"/>
        <family val="3"/>
        <charset val="136"/>
      </rPr>
      <t xml:space="preserve">平均重量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公斤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頭、隻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</si>
  <si>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服務項目代號</t>
    </r>
    <phoneticPr fontId="3" type="noConversion"/>
  </si>
  <si>
    <r>
      <rPr>
        <sz val="14"/>
        <rFont val="全真中明體"/>
        <family val="3"/>
        <charset val="136"/>
      </rPr>
      <t>服務項目</t>
    </r>
    <phoneticPr fontId="3" type="noConversion"/>
  </si>
  <si>
    <r>
      <rPr>
        <sz val="14"/>
        <rFont val="全真中明體"/>
        <family val="3"/>
        <charset val="136"/>
      </rPr>
      <t xml:space="preserve">平均價格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公畝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</si>
  <si>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備註</t>
    </r>
    <phoneticPr fontId="3" type="noConversion"/>
  </si>
  <si>
    <r>
      <rPr>
        <sz val="14"/>
        <rFont val="全真中明體"/>
        <family val="3"/>
        <charset val="136"/>
      </rPr>
      <t>水產代號</t>
    </r>
    <phoneticPr fontId="3" type="noConversion"/>
  </si>
  <si>
    <r>
      <rPr>
        <sz val="14"/>
        <rFont val="全真中明體"/>
        <family val="3"/>
        <charset val="136"/>
      </rPr>
      <t xml:space="preserve">平均價格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公斤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</si>
  <si>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平均產值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公頃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</si>
  <si>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政府收購價格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公斤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</si>
  <si>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每年飼養批數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批數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年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</si>
  <si>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 xml:space="preserve">平均產值
</t>
    </r>
    <r>
      <rPr>
        <sz val="12"/>
        <rFont val="Times New Roman"/>
        <family val="1"/>
      </rPr>
      <t>(</t>
    </r>
    <r>
      <rPr>
        <sz val="12"/>
        <rFont val="全真中明體"/>
        <family val="3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全真中明體"/>
        <family val="3"/>
        <charset val="136"/>
      </rPr>
      <t>公頃</t>
    </r>
    <r>
      <rPr>
        <sz val="12"/>
        <rFont val="Times New Roman"/>
        <family val="1"/>
      </rPr>
      <t>)</t>
    </r>
    <phoneticPr fontId="3" type="noConversion"/>
  </si>
  <si>
    <r>
      <rPr>
        <sz val="14"/>
        <rFont val="全真中明體"/>
        <family val="3"/>
        <charset val="136"/>
      </rPr>
      <t>作物類備註：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</si>
  <si>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rFont val="全真中明體"/>
        <family val="3"/>
        <charset val="136"/>
      </rPr>
      <t>畜牧類備註：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</si>
  <si>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1.</t>
    </r>
    <r>
      <rPr>
        <sz val="14"/>
        <rFont val="全真中明體"/>
        <family val="3"/>
        <charset val="136"/>
      </rPr>
      <t>數值請填寫至小數點後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位，若資料確為整數則以整數填寫。</t>
    </r>
    <phoneticPr fontId="3" type="noConversion"/>
  </si>
  <si>
    <r>
      <rPr>
        <sz val="14"/>
        <rFont val="全真中明體"/>
        <family val="3"/>
        <charset val="136"/>
      </rPr>
      <t>作物類備註：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「平均產量及價格」、「平均產值」僅需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3" type="noConversion"/>
  </si>
  <si>
    <r>
      <rPr>
        <sz val="14"/>
        <rFont val="全真中明體"/>
        <family val="3"/>
        <charset val="136"/>
      </rPr>
      <t>畜牧類備註：</t>
    </r>
    <r>
      <rPr>
        <sz val="14"/>
        <rFont val="Times New Roman"/>
        <family val="1"/>
      </rPr>
      <t>2.</t>
    </r>
    <r>
      <rPr>
        <sz val="14"/>
        <rFont val="全真中明體"/>
        <family val="3"/>
        <charset val="136"/>
      </rPr>
      <t>「平均重量及價格」、「平均產值」僅需</t>
    </r>
    <r>
      <rPr>
        <sz val="14"/>
        <rFont val="Times New Roman"/>
        <family val="1"/>
      </rPr>
      <t>2</t>
    </r>
    <r>
      <rPr>
        <sz val="14"/>
        <rFont val="全真中明體"/>
        <family val="3"/>
        <charset val="136"/>
      </rPr>
      <t>擇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填寫。</t>
    </r>
    <phoneticPr fontId="3" type="noConversion"/>
  </si>
  <si>
    <r>
      <rPr>
        <sz val="14"/>
        <rFont val="全真中明體"/>
        <family val="3"/>
        <charset val="136"/>
      </rPr>
      <t>作物類備註：</t>
    </r>
    <r>
      <rPr>
        <sz val="14"/>
        <rFont val="Times New Roman"/>
        <family val="1"/>
      </rPr>
      <t>3.</t>
    </r>
    <r>
      <rPr>
        <sz val="14"/>
        <rFont val="全真中明體"/>
        <family val="3"/>
        <charset val="136"/>
      </rPr>
      <t>如切花或利用育苗箱、盆栽、栽培瓶及太空包栽培，「平均產量」、「平均產值」非以公頃為單位，請備註說明。</t>
    </r>
    <phoneticPr fontId="3" type="noConversion"/>
  </si>
  <si>
    <r>
      <rPr>
        <sz val="14"/>
        <rFont val="全真中明體"/>
        <family val="3"/>
        <charset val="136"/>
      </rPr>
      <t>畜牧類備註：</t>
    </r>
    <r>
      <rPr>
        <sz val="14"/>
        <rFont val="Times New Roman"/>
        <family val="1"/>
      </rPr>
      <t>3.</t>
    </r>
    <r>
      <rPr>
        <sz val="14"/>
        <rFont val="全真中明體"/>
        <family val="3"/>
        <charset val="136"/>
      </rPr>
      <t>「平均價格」若非以公斤為單位，請備註說明。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</si>
  <si>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3.</t>
    </r>
    <r>
      <rPr>
        <sz val="14"/>
        <rFont val="全真中明體"/>
        <family val="3"/>
        <charset val="136"/>
      </rPr>
      <t>裝置平掛式養殖者，每</t>
    </r>
    <r>
      <rPr>
        <sz val="14"/>
        <rFont val="Times New Roman"/>
        <family val="1"/>
      </rPr>
      <t>14,000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(3)</t>
    </r>
    <r>
      <rPr>
        <sz val="14"/>
        <rFont val="全真中明體"/>
        <family val="3"/>
        <charset val="136"/>
      </rPr>
      <t>以棚架垂下式養殖者，每</t>
    </r>
    <r>
      <rPr>
        <sz val="14"/>
        <rFont val="Times New Roman"/>
        <family val="1"/>
      </rPr>
      <t>75,000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(4)</t>
    </r>
    <r>
      <rPr>
        <sz val="14"/>
        <rFont val="全真中明體"/>
        <family val="3"/>
        <charset val="136"/>
      </rPr>
      <t>以浮筏垂下式養殖</t>
    </r>
    <phoneticPr fontId="3" type="noConversion"/>
  </si>
  <si>
    <r>
      <rPr>
        <sz val="14"/>
        <rFont val="全真中明體"/>
        <family val="3"/>
        <charset val="136"/>
      </rPr>
      <t>水產類備註：</t>
    </r>
    <r>
      <rPr>
        <sz val="14"/>
        <rFont val="Times New Roman"/>
        <family val="1"/>
      </rPr>
      <t>3.</t>
    </r>
    <r>
      <rPr>
        <sz val="14"/>
        <rFont val="全真中明體"/>
        <family val="3"/>
        <charset val="136"/>
      </rPr>
      <t>者，每</t>
    </r>
    <r>
      <rPr>
        <sz val="14"/>
        <rFont val="Times New Roman"/>
        <family val="1"/>
      </rPr>
      <t>56,000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(5)</t>
    </r>
    <r>
      <rPr>
        <sz val="14"/>
        <rFont val="全真中明體"/>
        <family val="3"/>
        <charset val="136"/>
      </rPr>
      <t>以塑膠浮桶延繩式養殖者，每</t>
    </r>
    <r>
      <rPr>
        <sz val="14"/>
        <rFont val="Times New Roman"/>
        <family val="1"/>
      </rPr>
      <t>10,000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(6)</t>
    </r>
    <r>
      <rPr>
        <sz val="14"/>
        <rFont val="全真中明體"/>
        <family val="3"/>
        <charset val="136"/>
      </rPr>
      <t>以石條式養殖者，每豎立蚵石</t>
    </r>
    <phoneticPr fontId="3" type="noConversion"/>
  </si>
  <si>
    <t>無</t>
    <phoneticPr fontId="3" type="noConversion"/>
  </si>
  <si>
    <t>無</t>
    <phoneticPr fontId="3" type="noConversion"/>
  </si>
  <si>
    <t>無</t>
    <phoneticPr fontId="3" type="noConversion"/>
  </si>
  <si>
    <t>仁愛鄉</t>
    <phoneticPr fontId="3" type="noConversion"/>
  </si>
  <si>
    <t>油茶</t>
  </si>
  <si>
    <t>苦茶籽</t>
  </si>
  <si>
    <t>https://kmweb.coa.gov.tw/subject/subject.php?id=35144</t>
  </si>
  <si>
    <t>生豆</t>
  </si>
  <si>
    <t>菠菜</t>
  </si>
  <si>
    <t>節瓜</t>
  </si>
  <si>
    <t>甜椒</t>
  </si>
  <si>
    <t>辣椒</t>
  </si>
  <si>
    <t>四季豆</t>
  </si>
  <si>
    <t>李</t>
  </si>
  <si>
    <t>紅肉李</t>
  </si>
  <si>
    <t>桃</t>
  </si>
  <si>
    <t>水蜜桃</t>
  </si>
  <si>
    <t>甜杮</t>
  </si>
  <si>
    <t>(價格以粒計算3~5元/粒，200~300粒/公斤)</t>
  </si>
  <si>
    <t>每隻雞平均產蛋天數為360 ~ 420天，年產蛋數為220 ~ 270顆，每顆蛋約44公克，雞蛋產地價為52元/公斤</t>
  </si>
  <si>
    <r>
      <t>1.8(</t>
    </r>
    <r>
      <rPr>
        <sz val="14"/>
        <rFont val="細明體"/>
        <family val="3"/>
        <charset val="136"/>
      </rPr>
      <t>每粒</t>
    </r>
    <r>
      <rPr>
        <sz val="14"/>
        <rFont val="Times New Roman"/>
        <family val="1"/>
      </rPr>
      <t>)</t>
    </r>
    <phoneticPr fontId="3" type="noConversion"/>
  </si>
  <si>
    <t>鳟魚</t>
  </si>
  <si>
    <t>以半集約方式   計算</t>
  </si>
  <si>
    <t>02</t>
    <phoneticPr fontId="3" type="noConversion"/>
  </si>
  <si>
    <t>草屯鎮</t>
    <phoneticPr fontId="4" type="noConversion"/>
  </si>
  <si>
    <t>無</t>
    <phoneticPr fontId="3" type="noConversion"/>
  </si>
  <si>
    <r>
      <t xml:space="preserve">                              </t>
    </r>
    <r>
      <rPr>
        <sz val="14"/>
        <rFont val="全真中明體"/>
        <family val="3"/>
        <charset val="136"/>
      </rPr>
      <t>裝置平掛式養殖者，每</t>
    </r>
    <r>
      <rPr>
        <sz val="14"/>
        <rFont val="Times New Roman"/>
        <family val="1"/>
      </rPr>
      <t>14,000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(3)</t>
    </r>
    <r>
      <rPr>
        <sz val="14"/>
        <rFont val="全真中明體"/>
        <family val="3"/>
        <charset val="136"/>
      </rPr>
      <t>以棚架垂下式養殖者，每</t>
    </r>
    <r>
      <rPr>
        <sz val="14"/>
        <rFont val="Times New Roman"/>
        <family val="1"/>
      </rPr>
      <t>75,000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(4)</t>
    </r>
    <r>
      <rPr>
        <sz val="14"/>
        <rFont val="全真中明體"/>
        <family val="3"/>
        <charset val="136"/>
      </rPr>
      <t>以浮筏垂下式養殖</t>
    </r>
    <phoneticPr fontId="3" type="noConversion"/>
  </si>
  <si>
    <r>
      <t xml:space="preserve">                           </t>
    </r>
    <r>
      <rPr>
        <sz val="14"/>
        <rFont val="全真中明體"/>
        <family val="3"/>
        <charset val="136"/>
      </rPr>
      <t>者，每</t>
    </r>
    <r>
      <rPr>
        <sz val="14"/>
        <rFont val="Times New Roman"/>
        <family val="1"/>
      </rPr>
      <t>56,000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(5)</t>
    </r>
    <r>
      <rPr>
        <sz val="14"/>
        <rFont val="全真中明體"/>
        <family val="3"/>
        <charset val="136"/>
      </rPr>
      <t>以塑膠浮桶延繩式養殖者，每</t>
    </r>
    <r>
      <rPr>
        <sz val="14"/>
        <rFont val="Times New Roman"/>
        <family val="1"/>
      </rPr>
      <t>10,000</t>
    </r>
    <r>
      <rPr>
        <sz val="14"/>
        <rFont val="全真中明體"/>
        <family val="3"/>
        <charset val="136"/>
      </rPr>
      <t>條換算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公頃；</t>
    </r>
    <r>
      <rPr>
        <sz val="14"/>
        <rFont val="Times New Roman"/>
        <family val="1"/>
      </rPr>
      <t>(6)</t>
    </r>
    <r>
      <rPr>
        <sz val="14"/>
        <rFont val="全真中明體"/>
        <family val="3"/>
        <charset val="136"/>
      </rPr>
      <t>以石條式養殖者，每豎立蚵石</t>
    </r>
    <phoneticPr fontId="3" type="noConversion"/>
  </si>
  <si>
    <r>
      <rPr>
        <sz val="14"/>
        <rFont val="全真中明體"/>
        <family val="3"/>
        <charset val="136"/>
      </rPr>
      <t xml:space="preserve">               </t>
    </r>
    <r>
      <rPr>
        <sz val="14"/>
        <rFont val="Times New Roman"/>
        <family val="1"/>
      </rPr>
      <t>45,000</t>
    </r>
    <r>
      <rPr>
        <sz val="14"/>
        <rFont val="全真中明體"/>
        <family val="3"/>
        <charset val="136"/>
      </rPr>
      <t>塊換算為</t>
    </r>
    <r>
      <rPr>
        <sz val="14"/>
        <rFont val="Times New Roman"/>
        <family val="1"/>
      </rPr>
      <t>1</t>
    </r>
    <r>
      <rPr>
        <sz val="14"/>
        <rFont val="全真中明體"/>
        <family val="3"/>
        <charset val="136"/>
      </rPr>
      <t>公頃。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</si>
</sst>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76" formatCode="_-* #,##0.0_-;\-* #,##0.0_-;_-* &quot;-&quot;??_-;_-@_-"/>
    <numFmt numFmtId="177" formatCode="_-* #,##0_-;\-* #,##0_-;_-* &quot;-&quot;??_-;_-@_-"/>
    <numFmt numFmtId="178" formatCode="0_);[Red]\(0\)"/>
    <numFmt numFmtId="179" formatCode="#,##0_ "/>
    <numFmt numFmtId="180" formatCode="0.0_);[Red]\(0.0\)"/>
    <numFmt numFmtId="181" formatCode="#,##0.0;[Red]#,##0.0"/>
    <numFmt numFmtId="182" formatCode="0.0_ "/>
    <numFmt numFmtId="187" formatCode="_-* #,##0.0_-;\-* #,##0.0_-;_-* &quot;-&quot;?_-;_-@_-"/>
    <numFmt numFmtId="188" formatCode="0.0"/>
    <numFmt numFmtId="189" formatCode="#,##0_);[Red]\(#,##0\)"/>
    <numFmt numFmtId="190" formatCode="_-* #,##0.00_-;\-* #,##0.00_-;_-* \-??_-;_-@_-"/>
  </numFmts>
  <fonts count="70">
    <font>
      <sz val="12"/>
      <color theme="1"/>
      <name val="新細明體"/>
      <family val="2"/>
      <charset val="136"/>
      <scheme val="minor"/>
    </font>
    <font>
      <sz val="14"/>
      <name val="全真中明體"/>
      <family val="3"/>
      <charset val="136"/>
    </font>
    <font>
      <sz val="14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全真中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全真中明體"/>
      <family val="3"/>
      <charset val="136"/>
    </font>
    <font>
      <b/>
      <sz val="14"/>
      <name val="Times New Roman"/>
      <family val="1"/>
    </font>
    <font>
      <b/>
      <sz val="14"/>
      <name val="全真中明體"/>
      <family val="3"/>
      <charset val="136"/>
    </font>
    <font>
      <b/>
      <sz val="18"/>
      <name val="Times New Roman"/>
      <family val="1"/>
    </font>
    <font>
      <b/>
      <sz val="18"/>
      <name val="全真中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4"/>
      <color rgb="FF000000"/>
      <name val="全真中明體"/>
      <family val="3"/>
      <charset val="136"/>
    </font>
    <font>
      <sz val="14"/>
      <color theme="0"/>
      <name val="全真中明體"/>
      <family val="3"/>
      <charset val="136"/>
    </font>
    <font>
      <i/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2" tint="-0.749992370372631"/>
      <name val="全真中明體"/>
      <family val="3"/>
      <charset val="136"/>
    </font>
    <font>
      <sz val="14"/>
      <color theme="2" tint="-0.749992370372631"/>
      <name val="Times New Roman"/>
      <family val="1"/>
    </font>
    <font>
      <sz val="16"/>
      <color theme="2" tint="-0.749992370372631"/>
      <name val="Times New Roman"/>
      <family val="1"/>
    </font>
    <font>
      <sz val="14"/>
      <color theme="0"/>
      <name val="Times New Roman"/>
      <family val="1"/>
    </font>
    <font>
      <sz val="14"/>
      <color rgb="FF68613C"/>
      <name val="Times New Roman"/>
      <family val="1"/>
    </font>
    <font>
      <sz val="14"/>
      <color rgb="FF68613C"/>
      <name val="全真中明體"/>
      <family val="3"/>
      <charset val="136"/>
    </font>
    <font>
      <sz val="12"/>
      <color rgb="FF68613C"/>
      <name val="Times New Roman"/>
      <family val="1"/>
    </font>
    <font>
      <sz val="12"/>
      <color rgb="FF68613C"/>
      <name val="全真中明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sz val="14"/>
      <color theme="1"/>
      <name val="細明體"/>
      <family val="3"/>
      <charset val="136"/>
    </font>
    <font>
      <sz val="14"/>
      <color rgb="FF68613C"/>
      <name val="細明體"/>
      <family val="3"/>
      <charset val="136"/>
    </font>
    <font>
      <sz val="14"/>
      <name val="細明體"/>
      <family val="3"/>
      <charset val="136"/>
    </font>
    <font>
      <u/>
      <sz val="12"/>
      <color theme="1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color indexed="8"/>
      <name val="Times New Roman"/>
      <family val="1"/>
    </font>
    <font>
      <sz val="14"/>
      <color indexed="8"/>
      <name val="全真中明體"/>
      <family val="3"/>
      <charset val="136"/>
    </font>
    <font>
      <sz val="12"/>
      <color indexed="8"/>
      <name val="Times New Roman"/>
      <family val="1"/>
    </font>
    <font>
      <sz val="12"/>
      <color indexed="8"/>
      <name val="全真中明體"/>
      <family val="3"/>
      <charset val="136"/>
    </font>
    <font>
      <b/>
      <sz val="14"/>
      <color indexed="57"/>
      <name val="Times New Roman"/>
      <family val="1"/>
    </font>
    <font>
      <sz val="12"/>
      <color indexed="8"/>
      <name val="新細明體"/>
      <family val="1"/>
      <charset val="136"/>
    </font>
    <font>
      <sz val="14"/>
      <color indexed="57"/>
      <name val="Times New Roman"/>
      <family val="1"/>
    </font>
    <font>
      <sz val="12"/>
      <color indexed="57"/>
      <name val="Times New Roman"/>
      <family val="1"/>
    </font>
    <font>
      <sz val="16"/>
      <color indexed="19"/>
      <name val="Times New Roman"/>
      <family val="1"/>
    </font>
    <font>
      <sz val="14"/>
      <color indexed="19"/>
      <name val="Times New Roman"/>
      <family val="1"/>
    </font>
    <font>
      <sz val="14"/>
      <color indexed="9"/>
      <name val="全真中明體"/>
      <family val="3"/>
      <charset val="136"/>
    </font>
    <font>
      <sz val="14"/>
      <color indexed="9"/>
      <name val="Times New Roman"/>
      <family val="1"/>
    </font>
    <font>
      <i/>
      <sz val="11"/>
      <color indexed="8"/>
      <name val="Times New Roman"/>
      <family val="1"/>
    </font>
    <font>
      <sz val="14"/>
      <color indexed="8"/>
      <name val="細明體"/>
      <family val="3"/>
      <charset val="136"/>
    </font>
    <font>
      <sz val="12"/>
      <name val="細明體"/>
      <family val="3"/>
      <charset val="136"/>
    </font>
    <font>
      <sz val="14"/>
      <color rgb="FF000000"/>
      <name val="細明體"/>
      <family val="3"/>
      <charset val="136"/>
    </font>
    <font>
      <sz val="12"/>
      <color rgb="FF000000"/>
      <name val="Times New Roman"/>
      <family val="1"/>
    </font>
    <font>
      <u/>
      <sz val="12"/>
      <name val="細明體"/>
      <family val="3"/>
      <charset val="136"/>
    </font>
    <font>
      <sz val="16"/>
      <name val="細明體"/>
      <family val="3"/>
      <charset val="136"/>
    </font>
    <font>
      <u/>
      <sz val="14"/>
      <name val="Times New Roman"/>
      <family val="1"/>
    </font>
    <font>
      <sz val="12"/>
      <name val="全真中明體"/>
      <family val="3"/>
      <charset val="136"/>
    </font>
    <font>
      <u/>
      <sz val="12"/>
      <name val="新細明體"/>
      <family val="2"/>
      <charset val="136"/>
      <scheme val="minor"/>
    </font>
    <font>
      <u/>
      <sz val="14"/>
      <name val="細明體"/>
      <family val="3"/>
      <charset val="136"/>
    </font>
    <font>
      <sz val="12"/>
      <color theme="1"/>
      <name val="細明體"/>
      <family val="3"/>
      <charset val="136"/>
    </font>
    <font>
      <u/>
      <sz val="14"/>
      <color theme="1"/>
      <name val="新細明體"/>
      <family val="2"/>
      <charset val="136"/>
      <scheme val="minor"/>
    </font>
    <font>
      <b/>
      <sz val="18"/>
      <name val="細明體"/>
      <family val="3"/>
      <charset val="136"/>
    </font>
    <font>
      <b/>
      <sz val="14"/>
      <name val="細明體"/>
      <family val="3"/>
      <charset val="136"/>
    </font>
    <font>
      <i/>
      <sz val="11"/>
      <name val="細明體"/>
      <family val="3"/>
      <charset val="136"/>
    </font>
    <font>
      <i/>
      <sz val="11"/>
      <name val="Times New Roman"/>
      <family val="1"/>
    </font>
    <font>
      <u/>
      <sz val="12"/>
      <color theme="10"/>
      <name val="新細明體"/>
      <family val="1"/>
      <charset val="136"/>
      <scheme val="minor"/>
    </font>
    <font>
      <i/>
      <sz val="14"/>
      <name val="Times New Roman"/>
      <family val="1"/>
    </font>
    <font>
      <sz val="9"/>
      <name val="新細明體"/>
      <family val="3"/>
      <charset val="136"/>
      <scheme val="minor"/>
    </font>
    <font>
      <sz val="14"/>
      <color theme="0"/>
      <name val="細明體"/>
      <family val="3"/>
      <charset val="136"/>
    </font>
    <font>
      <sz val="12"/>
      <color rgb="FF000000"/>
      <name val="新細明體"/>
      <family val="2"/>
      <charset val="136"/>
    </font>
    <font>
      <u/>
      <sz val="12"/>
      <color rgb="FF0000FF"/>
      <name val="新細明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69" fillId="0" borderId="0" applyBorder="0" applyProtection="0">
      <alignment vertical="center"/>
    </xf>
    <xf numFmtId="190" fontId="68" fillId="0" borderId="0" applyBorder="0" applyProtection="0">
      <alignment vertical="center"/>
    </xf>
  </cellStyleXfs>
  <cellXfs count="68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7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7" fontId="19" fillId="0" borderId="1" xfId="1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7" fontId="19" fillId="0" borderId="1" xfId="1" applyNumberFormat="1" applyFont="1" applyBorder="1" applyAlignment="1">
      <alignment horizontal="right" vertical="center"/>
    </xf>
    <xf numFmtId="43" fontId="19" fillId="0" borderId="1" xfId="1" applyFont="1" applyBorder="1" applyAlignment="1">
      <alignment horizontal="center" vertical="center"/>
    </xf>
    <xf numFmtId="0" fontId="20" fillId="0" borderId="4" xfId="0" quotePrefix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177" fontId="20" fillId="0" borderId="1" xfId="1" applyNumberFormat="1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77" fontId="19" fillId="0" borderId="7" xfId="1" applyNumberFormat="1" applyFont="1" applyBorder="1" applyAlignment="1">
      <alignment horizontal="center" vertical="center"/>
    </xf>
    <xf numFmtId="177" fontId="19" fillId="0" borderId="7" xfId="1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center" vertical="center"/>
    </xf>
    <xf numFmtId="0" fontId="17" fillId="0" borderId="37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17" fillId="0" borderId="39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17" fillId="0" borderId="4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7" fontId="22" fillId="0" borderId="2" xfId="1" applyNumberFormat="1" applyFont="1" applyBorder="1" applyAlignment="1">
      <alignment horizontal="center" vertical="center"/>
    </xf>
    <xf numFmtId="176" fontId="22" fillId="0" borderId="2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7" fontId="22" fillId="0" borderId="2" xfId="1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7" fontId="22" fillId="0" borderId="1" xfId="1" applyNumberFormat="1" applyFont="1" applyBorder="1" applyAlignment="1">
      <alignment horizontal="center" vertical="center"/>
    </xf>
    <xf numFmtId="43" fontId="22" fillId="0" borderId="1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6" fontId="22" fillId="0" borderId="1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77" fontId="22" fillId="0" borderId="1" xfId="1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77" fontId="22" fillId="0" borderId="38" xfId="1" applyNumberFormat="1" applyFont="1" applyBorder="1" applyAlignment="1">
      <alignment horizontal="center" vertical="center"/>
    </xf>
    <xf numFmtId="177" fontId="20" fillId="0" borderId="30" xfId="1" applyNumberFormat="1" applyFont="1" applyBorder="1">
      <alignment vertical="center"/>
    </xf>
    <xf numFmtId="177" fontId="7" fillId="0" borderId="42" xfId="1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6" fillId="0" borderId="5" xfId="2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7" fillId="0" borderId="39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1" fillId="0" borderId="5" xfId="2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9" fontId="2" fillId="0" borderId="2" xfId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77" fontId="2" fillId="0" borderId="38" xfId="1" applyNumberFormat="1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right" vertical="center"/>
    </xf>
    <xf numFmtId="179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32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3" fillId="0" borderId="4" xfId="0" quotePrefix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177" fontId="33" fillId="0" borderId="1" xfId="1" applyNumberFormat="1" applyFont="1" applyBorder="1">
      <alignment vertical="center"/>
    </xf>
    <xf numFmtId="177" fontId="33" fillId="0" borderId="30" xfId="1" applyNumberFormat="1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7" fontId="2" fillId="0" borderId="27" xfId="1" applyNumberFormat="1" applyFont="1" applyBorder="1" applyAlignment="1">
      <alignment horizontal="center" vertical="center"/>
    </xf>
    <xf numFmtId="178" fontId="2" fillId="0" borderId="27" xfId="1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7" fontId="2" fillId="0" borderId="27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0" borderId="7" xfId="1" applyNumberFormat="1" applyFont="1" applyBorder="1" applyAlignment="1">
      <alignment horizontal="center" vertical="center"/>
    </xf>
    <xf numFmtId="178" fontId="2" fillId="0" borderId="7" xfId="1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42" xfId="1" applyNumberFormat="1" applyFont="1" applyBorder="1" applyAlignment="1">
      <alignment horizontal="center" vertical="center"/>
    </xf>
    <xf numFmtId="177" fontId="2" fillId="0" borderId="7" xfId="1" applyNumberFormat="1" applyFont="1" applyBorder="1" applyAlignment="1">
      <alignment horizontal="right" vertical="center"/>
    </xf>
    <xf numFmtId="0" fontId="22" fillId="0" borderId="4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77" fontId="22" fillId="0" borderId="11" xfId="1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5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9" fillId="2" borderId="9" xfId="4" applyFont="1" applyFill="1" applyBorder="1" applyAlignment="1">
      <alignment horizontal="center" vertical="center" wrapText="1"/>
    </xf>
    <xf numFmtId="0" fontId="9" fillId="2" borderId="10" xfId="4" applyFont="1" applyFill="1" applyBorder="1" applyAlignment="1">
      <alignment horizontal="center" vertical="center" wrapText="1"/>
    </xf>
    <xf numFmtId="0" fontId="9" fillId="2" borderId="16" xfId="4" applyFont="1" applyFill="1" applyBorder="1" applyAlignment="1">
      <alignment horizontal="center" vertical="center" wrapText="1"/>
    </xf>
    <xf numFmtId="0" fontId="9" fillId="2" borderId="14" xfId="4" applyFont="1" applyFill="1" applyBorder="1" applyAlignment="1">
      <alignment horizontal="center" vertical="center" wrapText="1"/>
    </xf>
    <xf numFmtId="0" fontId="2" fillId="0" borderId="24" xfId="4" applyFont="1" applyBorder="1" applyAlignment="1">
      <alignment horizontal="center" vertical="center"/>
    </xf>
    <xf numFmtId="0" fontId="30" fillId="0" borderId="19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/>
    </xf>
    <xf numFmtId="0" fontId="2" fillId="0" borderId="26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0" fontId="9" fillId="3" borderId="9" xfId="4" applyFont="1" applyFill="1" applyBorder="1" applyAlignment="1">
      <alignment horizontal="center" vertical="top" wrapText="1"/>
    </xf>
    <xf numFmtId="0" fontId="9" fillId="3" borderId="13" xfId="4" applyFont="1" applyFill="1" applyBorder="1" applyAlignment="1">
      <alignment horizontal="center" vertical="top" wrapText="1"/>
    </xf>
    <xf numFmtId="0" fontId="9" fillId="3" borderId="14" xfId="4" applyFont="1" applyFill="1" applyBorder="1" applyAlignment="1">
      <alignment horizontal="center" vertical="top" wrapText="1"/>
    </xf>
    <xf numFmtId="0" fontId="35" fillId="0" borderId="28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 wrapText="1"/>
    </xf>
    <xf numFmtId="0" fontId="35" fillId="0" borderId="30" xfId="4" applyFont="1" applyBorder="1" applyAlignment="1">
      <alignment horizontal="center" vertical="center" wrapText="1"/>
    </xf>
    <xf numFmtId="0" fontId="35" fillId="0" borderId="18" xfId="4" applyFont="1" applyBorder="1" applyAlignment="1">
      <alignment horizontal="center" vertical="center" wrapText="1"/>
    </xf>
    <xf numFmtId="0" fontId="35" fillId="0" borderId="31" xfId="4" applyFont="1" applyBorder="1" applyAlignment="1">
      <alignment horizontal="center" vertical="center" wrapText="1"/>
    </xf>
    <xf numFmtId="0" fontId="36" fillId="0" borderId="27" xfId="4" applyFont="1" applyBorder="1" applyAlignment="1">
      <alignment horizontal="center" vertical="center" wrapText="1"/>
    </xf>
    <xf numFmtId="0" fontId="36" fillId="0" borderId="31" xfId="4" applyFont="1" applyBorder="1" applyAlignment="1">
      <alignment horizontal="center" vertical="center" wrapText="1"/>
    </xf>
    <xf numFmtId="0" fontId="35" fillId="0" borderId="4" xfId="4" applyFont="1" applyBorder="1" applyAlignment="1">
      <alignment horizontal="center" vertical="center"/>
    </xf>
    <xf numFmtId="0" fontId="35" fillId="0" borderId="1" xfId="4" applyFont="1" applyBorder="1" applyAlignment="1">
      <alignment horizontal="center" vertical="center"/>
    </xf>
    <xf numFmtId="0" fontId="35" fillId="0" borderId="11" xfId="4" applyFont="1" applyBorder="1" applyAlignment="1">
      <alignment horizontal="center" vertical="center"/>
    </xf>
    <xf numFmtId="0" fontId="35" fillId="0" borderId="11" xfId="4" applyFont="1" applyBorder="1" applyAlignment="1">
      <alignment horizontal="center" vertical="center" wrapText="1"/>
    </xf>
    <xf numFmtId="0" fontId="35" fillId="0" borderId="12" xfId="4" applyFont="1" applyBorder="1" applyAlignment="1">
      <alignment horizontal="center" vertical="center" wrapText="1"/>
    </xf>
    <xf numFmtId="0" fontId="35" fillId="0" borderId="29" xfId="4" applyFont="1" applyBorder="1" applyAlignment="1">
      <alignment horizontal="center" vertical="center"/>
    </xf>
    <xf numFmtId="0" fontId="35" fillId="0" borderId="17" xfId="4" applyFont="1" applyBorder="1" applyAlignment="1">
      <alignment horizontal="center" vertical="center"/>
    </xf>
    <xf numFmtId="0" fontId="35" fillId="0" borderId="17" xfId="4" applyFont="1" applyBorder="1" applyAlignment="1">
      <alignment horizontal="center" vertical="center" wrapText="1"/>
    </xf>
    <xf numFmtId="0" fontId="35" fillId="0" borderId="7" xfId="4" applyFont="1" applyBorder="1" applyAlignment="1">
      <alignment horizontal="center" vertical="center" wrapText="1"/>
    </xf>
    <xf numFmtId="0" fontId="35" fillId="0" borderId="32" xfId="4" applyFont="1" applyBorder="1" applyAlignment="1">
      <alignment horizontal="center" vertical="center" wrapText="1"/>
    </xf>
    <xf numFmtId="0" fontId="36" fillId="0" borderId="17" xfId="4" applyFont="1" applyBorder="1" applyAlignment="1">
      <alignment horizontal="center" vertical="center" wrapText="1"/>
    </xf>
    <xf numFmtId="0" fontId="35" fillId="0" borderId="6" xfId="4" applyFont="1" applyBorder="1" applyAlignment="1">
      <alignment horizontal="center" vertical="center"/>
    </xf>
    <xf numFmtId="0" fontId="35" fillId="0" borderId="7" xfId="4" applyFont="1" applyBorder="1" applyAlignment="1">
      <alignment horizontal="center" vertical="center"/>
    </xf>
    <xf numFmtId="0" fontId="35" fillId="0" borderId="7" xfId="4" applyFont="1" applyBorder="1" applyAlignment="1">
      <alignment horizontal="center" vertical="center" wrapText="1"/>
    </xf>
    <xf numFmtId="0" fontId="35" fillId="0" borderId="8" xfId="4" applyFont="1" applyBorder="1" applyAlignment="1">
      <alignment horizontal="center" vertical="center" wrapText="1"/>
    </xf>
    <xf numFmtId="0" fontId="35" fillId="0" borderId="1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43" fontId="35" fillId="0" borderId="2" xfId="4" applyNumberFormat="1" applyFont="1" applyBorder="1" applyAlignment="1">
      <alignment horizontal="center" vertical="center"/>
    </xf>
    <xf numFmtId="0" fontId="41" fillId="0" borderId="2" xfId="4" applyFont="1" applyBorder="1" applyAlignment="1">
      <alignment horizontal="center" vertical="center"/>
    </xf>
    <xf numFmtId="177" fontId="41" fillId="0" borderId="38" xfId="5" applyNumberFormat="1" applyFont="1" applyBorder="1" applyAlignment="1">
      <alignment horizontal="center" vertical="center"/>
    </xf>
    <xf numFmtId="49" fontId="2" fillId="0" borderId="15" xfId="4" applyNumberFormat="1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177" fontId="35" fillId="0" borderId="2" xfId="5" applyNumberFormat="1" applyFont="1" applyBorder="1" applyAlignment="1">
      <alignment horizontal="center" vertical="center"/>
    </xf>
    <xf numFmtId="0" fontId="35" fillId="0" borderId="3" xfId="4" applyFont="1" applyBorder="1" applyAlignment="1">
      <alignment horizontal="center" vertical="center"/>
    </xf>
    <xf numFmtId="177" fontId="41" fillId="0" borderId="2" xfId="5" applyNumberFormat="1" applyFont="1" applyBorder="1" applyAlignment="1">
      <alignment horizontal="center" vertical="center"/>
    </xf>
    <xf numFmtId="177" fontId="41" fillId="0" borderId="2" xfId="5" applyNumberFormat="1" applyFont="1" applyBorder="1" applyAlignment="1">
      <alignment horizontal="right" vertical="center"/>
    </xf>
    <xf numFmtId="0" fontId="41" fillId="0" borderId="1" xfId="4" applyFont="1" applyBorder="1" applyAlignment="1">
      <alignment horizontal="center" vertical="center" wrapText="1"/>
    </xf>
    <xf numFmtId="0" fontId="43" fillId="0" borderId="5" xfId="4" applyFont="1" applyBorder="1" applyAlignment="1">
      <alignment horizontal="center" vertical="center"/>
    </xf>
    <xf numFmtId="49" fontId="2" fillId="0" borderId="4" xfId="4" applyNumberFormat="1" applyFont="1" applyBorder="1" applyAlignment="1">
      <alignment horizontal="center" vertical="center"/>
    </xf>
    <xf numFmtId="177" fontId="35" fillId="0" borderId="1" xfId="5" applyNumberFormat="1" applyFont="1" applyBorder="1" applyAlignment="1">
      <alignment horizontal="center" vertical="center"/>
    </xf>
    <xf numFmtId="0" fontId="35" fillId="0" borderId="5" xfId="4" applyFont="1" applyBorder="1" applyAlignment="1">
      <alignment horizontal="center" vertical="center"/>
    </xf>
    <xf numFmtId="0" fontId="41" fillId="0" borderId="4" xfId="4" applyFont="1" applyBorder="1" applyAlignment="1">
      <alignment horizontal="center" vertical="center"/>
    </xf>
    <xf numFmtId="0" fontId="41" fillId="0" borderId="1" xfId="4" applyFont="1" applyBorder="1" applyAlignment="1">
      <alignment horizontal="center" vertical="center"/>
    </xf>
    <xf numFmtId="177" fontId="41" fillId="0" borderId="1" xfId="5" applyNumberFormat="1" applyFont="1" applyBorder="1" applyAlignment="1">
      <alignment horizontal="center" vertical="center"/>
    </xf>
    <xf numFmtId="177" fontId="41" fillId="0" borderId="1" xfId="5" applyNumberFormat="1" applyFont="1" applyBorder="1" applyAlignment="1">
      <alignment horizontal="right" vertical="center"/>
    </xf>
    <xf numFmtId="0" fontId="35" fillId="0" borderId="3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42" fillId="0" borderId="30" xfId="4" applyFont="1" applyBorder="1" applyAlignment="1">
      <alignment horizontal="left" vertical="center" wrapText="1"/>
    </xf>
    <xf numFmtId="0" fontId="35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176" fontId="2" fillId="0" borderId="1" xfId="5" applyNumberFormat="1" applyFont="1" applyBorder="1" applyAlignment="1">
      <alignment horizontal="center" vertical="center"/>
    </xf>
    <xf numFmtId="177" fontId="2" fillId="0" borderId="1" xfId="5" applyNumberFormat="1" applyFont="1" applyBorder="1" applyAlignment="1">
      <alignment horizontal="center" vertical="center"/>
    </xf>
    <xf numFmtId="0" fontId="41" fillId="0" borderId="43" xfId="4" applyFont="1" applyBorder="1" applyAlignment="1">
      <alignment horizontal="center" vertical="center"/>
    </xf>
    <xf numFmtId="0" fontId="41" fillId="0" borderId="11" xfId="4" applyFont="1" applyBorder="1" applyAlignment="1">
      <alignment horizontal="center" vertical="center"/>
    </xf>
    <xf numFmtId="177" fontId="41" fillId="0" borderId="11" xfId="5" applyNumberFormat="1" applyFont="1" applyBorder="1" applyAlignment="1">
      <alignment horizontal="center" vertical="center"/>
    </xf>
    <xf numFmtId="0" fontId="35" fillId="0" borderId="4" xfId="4" applyFont="1" applyBorder="1" applyAlignment="1">
      <alignment horizontal="center" vertical="center"/>
    </xf>
    <xf numFmtId="0" fontId="43" fillId="0" borderId="4" xfId="4" quotePrefix="1" applyFont="1" applyBorder="1" applyAlignment="1">
      <alignment horizontal="center" vertical="center"/>
    </xf>
    <xf numFmtId="0" fontId="43" fillId="0" borderId="1" xfId="4" applyFont="1" applyBorder="1" applyAlignment="1">
      <alignment horizontal="left" vertical="center"/>
    </xf>
    <xf numFmtId="0" fontId="43" fillId="0" borderId="1" xfId="4" applyFont="1" applyBorder="1" applyAlignment="1">
      <alignment horizontal="center" vertical="center"/>
    </xf>
    <xf numFmtId="177" fontId="43" fillId="0" borderId="1" xfId="5" applyNumberFormat="1" applyFont="1" applyBorder="1">
      <alignment vertical="center"/>
    </xf>
    <xf numFmtId="177" fontId="43" fillId="0" borderId="30" xfId="5" applyNumberFormat="1" applyFont="1" applyBorder="1">
      <alignment vertical="center"/>
    </xf>
    <xf numFmtId="0" fontId="44" fillId="0" borderId="4" xfId="4" applyFont="1" applyBorder="1" applyAlignment="1">
      <alignment horizontal="center" vertical="center"/>
    </xf>
    <xf numFmtId="0" fontId="44" fillId="0" borderId="1" xfId="4" applyFont="1" applyBorder="1" applyAlignment="1">
      <alignment horizontal="center" vertical="center"/>
    </xf>
    <xf numFmtId="177" fontId="44" fillId="0" borderId="1" xfId="5" applyNumberFormat="1" applyFont="1" applyBorder="1" applyAlignment="1">
      <alignment horizontal="center" vertical="center"/>
    </xf>
    <xf numFmtId="177" fontId="44" fillId="0" borderId="1" xfId="5" applyNumberFormat="1" applyFont="1" applyBorder="1" applyAlignment="1">
      <alignment horizontal="right" vertical="center"/>
    </xf>
    <xf numFmtId="0" fontId="44" fillId="0" borderId="5" xfId="4" applyFont="1" applyBorder="1" applyAlignment="1">
      <alignment horizontal="center" vertical="center"/>
    </xf>
    <xf numFmtId="0" fontId="35" fillId="0" borderId="31" xfId="4" applyFont="1" applyBorder="1" applyAlignment="1">
      <alignment horizontal="center" vertical="center"/>
    </xf>
    <xf numFmtId="0" fontId="35" fillId="0" borderId="28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5" fillId="0" borderId="19" xfId="4" applyFont="1" applyBorder="1" applyAlignment="1">
      <alignment horizontal="center" vertical="center"/>
    </xf>
    <xf numFmtId="0" fontId="43" fillId="0" borderId="28" xfId="4" quotePrefix="1" applyFont="1" applyBorder="1" applyAlignment="1">
      <alignment horizontal="center" vertical="center"/>
    </xf>
    <xf numFmtId="0" fontId="43" fillId="0" borderId="27" xfId="4" applyFont="1" applyBorder="1" applyAlignment="1">
      <alignment horizontal="left" vertical="center"/>
    </xf>
    <xf numFmtId="0" fontId="43" fillId="0" borderId="27" xfId="4" applyFont="1" applyBorder="1" applyAlignment="1">
      <alignment horizontal="center" vertical="center"/>
    </xf>
    <xf numFmtId="177" fontId="43" fillId="0" borderId="27" xfId="5" applyNumberFormat="1" applyFont="1" applyBorder="1">
      <alignment vertical="center"/>
    </xf>
    <xf numFmtId="177" fontId="43" fillId="0" borderId="19" xfId="5" applyNumberFormat="1" applyFont="1" applyBorder="1">
      <alignment vertical="center"/>
    </xf>
    <xf numFmtId="0" fontId="43" fillId="0" borderId="31" xfId="4" applyFont="1" applyBorder="1" applyAlignment="1">
      <alignment horizontal="center" vertical="center"/>
    </xf>
    <xf numFmtId="0" fontId="44" fillId="0" borderId="28" xfId="4" applyFont="1" applyBorder="1" applyAlignment="1">
      <alignment horizontal="center" vertical="center"/>
    </xf>
    <xf numFmtId="0" fontId="44" fillId="0" borderId="27" xfId="4" applyFont="1" applyBorder="1" applyAlignment="1">
      <alignment horizontal="center" vertical="center"/>
    </xf>
    <xf numFmtId="177" fontId="44" fillId="0" borderId="27" xfId="5" applyNumberFormat="1" applyFont="1" applyBorder="1" applyAlignment="1">
      <alignment horizontal="center" vertical="center"/>
    </xf>
    <xf numFmtId="177" fontId="44" fillId="0" borderId="27" xfId="5" applyNumberFormat="1" applyFont="1" applyBorder="1" applyAlignment="1">
      <alignment horizontal="right" vertical="center"/>
    </xf>
    <xf numFmtId="177" fontId="35" fillId="0" borderId="27" xfId="5" applyNumberFormat="1" applyFont="1" applyBorder="1" applyAlignment="1">
      <alignment horizontal="center" vertical="center"/>
    </xf>
    <xf numFmtId="0" fontId="44" fillId="0" borderId="31" xfId="4" applyFont="1" applyBorder="1" applyAlignment="1">
      <alignment horizontal="center" vertical="center"/>
    </xf>
    <xf numFmtId="0" fontId="35" fillId="0" borderId="8" xfId="4" applyFont="1" applyBorder="1" applyAlignment="1">
      <alignment horizontal="center" vertical="center"/>
    </xf>
    <xf numFmtId="0" fontId="35" fillId="0" borderId="6" xfId="4" applyFont="1" applyBorder="1" applyAlignment="1">
      <alignment horizontal="center" vertical="center"/>
    </xf>
    <xf numFmtId="0" fontId="35" fillId="0" borderId="7" xfId="4" applyFont="1" applyBorder="1" applyAlignment="1">
      <alignment horizontal="center" vertical="center"/>
    </xf>
    <xf numFmtId="0" fontId="35" fillId="0" borderId="42" xfId="4" applyFont="1" applyBorder="1" applyAlignment="1">
      <alignment horizontal="center" vertical="center"/>
    </xf>
    <xf numFmtId="177" fontId="35" fillId="0" borderId="7" xfId="5" applyNumberFormat="1" applyFont="1" applyBorder="1" applyAlignment="1">
      <alignment horizontal="center" vertical="center"/>
    </xf>
    <xf numFmtId="177" fontId="35" fillId="0" borderId="42" xfId="5" applyNumberFormat="1" applyFont="1" applyBorder="1" applyAlignment="1">
      <alignment horizontal="center" vertical="center"/>
    </xf>
    <xf numFmtId="0" fontId="44" fillId="0" borderId="6" xfId="4" applyFont="1" applyBorder="1" applyAlignment="1">
      <alignment horizontal="center" vertical="center"/>
    </xf>
    <xf numFmtId="0" fontId="44" fillId="0" borderId="7" xfId="4" applyFont="1" applyBorder="1" applyAlignment="1">
      <alignment horizontal="center" vertical="center"/>
    </xf>
    <xf numFmtId="177" fontId="44" fillId="0" borderId="7" xfId="5" applyNumberFormat="1" applyFont="1" applyBorder="1" applyAlignment="1">
      <alignment horizontal="center" vertical="center"/>
    </xf>
    <xf numFmtId="177" fontId="44" fillId="0" borderId="7" xfId="5" applyNumberFormat="1" applyFont="1" applyBorder="1" applyAlignment="1">
      <alignment horizontal="right" vertical="center"/>
    </xf>
    <xf numFmtId="0" fontId="44" fillId="0" borderId="8" xfId="4" applyFont="1" applyBorder="1" applyAlignment="1">
      <alignment horizontal="center" vertical="center"/>
    </xf>
    <xf numFmtId="0" fontId="35" fillId="0" borderId="37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35" fillId="0" borderId="37" xfId="4" applyFont="1" applyBorder="1">
      <alignment vertical="center"/>
    </xf>
    <xf numFmtId="0" fontId="35" fillId="0" borderId="33" xfId="4" applyFont="1" applyBorder="1" applyAlignment="1">
      <alignment horizontal="center" vertical="center"/>
    </xf>
    <xf numFmtId="0" fontId="35" fillId="0" borderId="35" xfId="4" applyFont="1" applyBorder="1" applyAlignment="1">
      <alignment horizontal="center" vertical="center"/>
    </xf>
    <xf numFmtId="0" fontId="2" fillId="0" borderId="37" xfId="4" applyFont="1" applyBorder="1" applyAlignment="1">
      <alignment horizontal="left" vertical="center"/>
    </xf>
    <xf numFmtId="0" fontId="35" fillId="0" borderId="39" xfId="4" applyFont="1" applyBorder="1" applyAlignment="1">
      <alignment horizontal="left" vertical="center"/>
    </xf>
    <xf numFmtId="0" fontId="35" fillId="0" borderId="0" xfId="4" applyFont="1" applyBorder="1" applyAlignment="1">
      <alignment horizontal="left" vertical="center"/>
    </xf>
    <xf numFmtId="0" fontId="35" fillId="0" borderId="40" xfId="4" applyFont="1" applyBorder="1" applyAlignment="1">
      <alignment horizontal="left" vertical="center"/>
    </xf>
    <xf numFmtId="0" fontId="35" fillId="0" borderId="39" xfId="4" applyFont="1" applyBorder="1">
      <alignment vertical="center"/>
    </xf>
    <xf numFmtId="0" fontId="35" fillId="0" borderId="0" xfId="4" applyFont="1" applyBorder="1" applyAlignment="1">
      <alignment horizontal="center" vertical="center"/>
    </xf>
    <xf numFmtId="0" fontId="35" fillId="0" borderId="40" xfId="4" applyFont="1" applyBorder="1" applyAlignment="1">
      <alignment horizontal="center" vertical="center"/>
    </xf>
    <xf numFmtId="0" fontId="2" fillId="0" borderId="39" xfId="4" applyFont="1" applyBorder="1" applyAlignment="1">
      <alignment horizontal="left" vertical="center"/>
    </xf>
    <xf numFmtId="0" fontId="35" fillId="0" borderId="39" xfId="4" applyFont="1" applyBorder="1" applyAlignment="1">
      <alignment horizontal="center" vertical="center"/>
    </xf>
    <xf numFmtId="0" fontId="35" fillId="0" borderId="0" xfId="4" applyFont="1">
      <alignment vertical="center"/>
    </xf>
    <xf numFmtId="0" fontId="35" fillId="0" borderId="39" xfId="4" applyFont="1" applyBorder="1" applyAlignment="1">
      <alignment horizontal="left" vertical="center" wrapText="1"/>
    </xf>
    <xf numFmtId="0" fontId="35" fillId="0" borderId="0" xfId="4" applyFont="1" applyBorder="1" applyAlignment="1">
      <alignment horizontal="left" vertical="center" wrapText="1"/>
    </xf>
    <xf numFmtId="0" fontId="35" fillId="0" borderId="40" xfId="4" applyFont="1" applyBorder="1" applyAlignment="1">
      <alignment horizontal="left" vertical="center" wrapText="1"/>
    </xf>
    <xf numFmtId="0" fontId="35" fillId="0" borderId="38" xfId="4" applyFont="1" applyBorder="1" applyAlignment="1">
      <alignment horizontal="center" vertical="center"/>
    </xf>
    <xf numFmtId="0" fontId="35" fillId="0" borderId="34" xfId="4" applyFont="1" applyBorder="1" applyAlignment="1">
      <alignment horizontal="center" vertical="center"/>
    </xf>
    <xf numFmtId="0" fontId="35" fillId="0" borderId="0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47" fillId="0" borderId="0" xfId="4" applyFont="1" applyAlignment="1">
      <alignment horizontal="justify" vertical="center"/>
    </xf>
    <xf numFmtId="0" fontId="35" fillId="0" borderId="39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35" fillId="0" borderId="41" xfId="4" applyFont="1" applyBorder="1" applyAlignment="1">
      <alignment vertical="center" wrapText="1"/>
    </xf>
    <xf numFmtId="0" fontId="30" fillId="0" borderId="23" xfId="4" applyFont="1" applyBorder="1" applyAlignment="1">
      <alignment horizontal="center" vertical="center"/>
    </xf>
    <xf numFmtId="0" fontId="36" fillId="0" borderId="27" xfId="4" applyFont="1" applyBorder="1" applyAlignment="1">
      <alignment horizontal="center" vertical="center"/>
    </xf>
    <xf numFmtId="0" fontId="41" fillId="0" borderId="3" xfId="4" applyFont="1" applyBorder="1" applyAlignment="1">
      <alignment horizontal="center" vertical="center" wrapText="1"/>
    </xf>
    <xf numFmtId="0" fontId="41" fillId="0" borderId="5" xfId="4" applyFont="1" applyBorder="1" applyAlignment="1">
      <alignment horizontal="center" vertical="center" wrapText="1"/>
    </xf>
    <xf numFmtId="0" fontId="41" fillId="0" borderId="30" xfId="4" applyFont="1" applyBorder="1" applyAlignment="1">
      <alignment horizontal="center" vertical="center" wrapText="1"/>
    </xf>
    <xf numFmtId="0" fontId="30" fillId="0" borderId="4" xfId="4" applyFont="1" applyBorder="1" applyAlignment="1">
      <alignment horizontal="center" vertical="center"/>
    </xf>
    <xf numFmtId="0" fontId="30" fillId="0" borderId="2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0" fontId="30" fillId="0" borderId="1" xfId="4" applyFont="1" applyBorder="1" applyAlignment="1">
      <alignment horizontal="center" vertical="center"/>
    </xf>
    <xf numFmtId="179" fontId="2" fillId="0" borderId="2" xfId="5" applyNumberFormat="1" applyFont="1" applyBorder="1" applyAlignment="1">
      <alignment horizontal="right" vertical="center"/>
    </xf>
    <xf numFmtId="179" fontId="2" fillId="0" borderId="1" xfId="5" applyNumberFormat="1" applyFont="1" applyBorder="1" applyAlignment="1">
      <alignment horizontal="right" vertical="center"/>
    </xf>
    <xf numFmtId="176" fontId="22" fillId="0" borderId="11" xfId="1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77" fontId="22" fillId="0" borderId="11" xfId="1" applyNumberFormat="1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179" fontId="2" fillId="0" borderId="11" xfId="1" applyNumberFormat="1" applyFont="1" applyBorder="1" applyAlignment="1">
      <alignment horizontal="right" vertical="center"/>
    </xf>
    <xf numFmtId="187" fontId="2" fillId="0" borderId="1" xfId="1" applyNumberFormat="1" applyFont="1" applyBorder="1" applyAlignment="1">
      <alignment horizontal="center" vertical="center"/>
    </xf>
    <xf numFmtId="41" fontId="2" fillId="0" borderId="1" xfId="1" applyNumberFormat="1" applyFont="1" applyBorder="1" applyAlignment="1">
      <alignment horizontal="center" vertical="center"/>
    </xf>
    <xf numFmtId="41" fontId="2" fillId="0" borderId="7" xfId="1" applyNumberFormat="1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188" fontId="17" fillId="0" borderId="51" xfId="3" applyNumberFormat="1" applyFont="1" applyBorder="1" applyAlignment="1" applyProtection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188" fontId="17" fillId="0" borderId="53" xfId="3" applyNumberFormat="1" applyFont="1" applyBorder="1" applyAlignment="1" applyProtection="1">
      <alignment horizontal="center" vertical="center" wrapText="1"/>
    </xf>
    <xf numFmtId="0" fontId="51" fillId="0" borderId="53" xfId="0" applyFont="1" applyBorder="1" applyAlignment="1">
      <alignment horizontal="left" vertical="center" wrapText="1"/>
    </xf>
    <xf numFmtId="188" fontId="17" fillId="0" borderId="53" xfId="0" applyNumberFormat="1" applyFont="1" applyBorder="1" applyAlignment="1">
      <alignment horizontal="center" vertical="center" wrapText="1"/>
    </xf>
    <xf numFmtId="0" fontId="17" fillId="0" borderId="53" xfId="0" applyFont="1" applyBorder="1" applyAlignment="1">
      <alignment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188" fontId="17" fillId="0" borderId="55" xfId="0" applyNumberFormat="1" applyFont="1" applyBorder="1" applyAlignment="1">
      <alignment horizontal="center" vertical="center" wrapText="1"/>
    </xf>
    <xf numFmtId="0" fontId="17" fillId="0" borderId="55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177" fontId="2" fillId="0" borderId="56" xfId="1" applyNumberFormat="1" applyFont="1" applyBorder="1" applyAlignment="1">
      <alignment horizontal="left" vertical="center" wrapText="1"/>
    </xf>
    <xf numFmtId="177" fontId="2" fillId="0" borderId="49" xfId="1" applyNumberFormat="1" applyFont="1" applyBorder="1" applyAlignment="1">
      <alignment horizontal="left" vertical="center" wrapText="1"/>
    </xf>
    <xf numFmtId="177" fontId="2" fillId="0" borderId="12" xfId="1" applyNumberFormat="1" applyFont="1" applyBorder="1" applyAlignment="1">
      <alignment horizontal="left" vertical="center" wrapText="1"/>
    </xf>
    <xf numFmtId="177" fontId="2" fillId="0" borderId="31" xfId="1" applyNumberFormat="1" applyFont="1" applyBorder="1" applyAlignment="1">
      <alignment horizontal="left" vertical="center" wrapText="1"/>
    </xf>
    <xf numFmtId="0" fontId="30" fillId="0" borderId="51" xfId="0" applyFont="1" applyBorder="1" applyAlignment="1">
      <alignment vertical="center" wrapText="1"/>
    </xf>
    <xf numFmtId="0" fontId="2" fillId="0" borderId="53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left" vertical="center" wrapText="1"/>
    </xf>
    <xf numFmtId="0" fontId="32" fillId="0" borderId="53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/>
    </xf>
    <xf numFmtId="0" fontId="30" fillId="0" borderId="15" xfId="4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77" fontId="30" fillId="0" borderId="2" xfId="1" applyNumberFormat="1" applyFont="1" applyBorder="1" applyAlignment="1">
      <alignment horizontal="center" vertical="center"/>
    </xf>
    <xf numFmtId="178" fontId="30" fillId="0" borderId="2" xfId="1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177" fontId="30" fillId="0" borderId="38" xfId="1" applyNumberFormat="1" applyFont="1" applyBorder="1" applyAlignment="1">
      <alignment horizontal="center" vertical="center"/>
    </xf>
    <xf numFmtId="177" fontId="30" fillId="0" borderId="1" xfId="1" applyNumberFormat="1" applyFont="1" applyBorder="1" applyAlignment="1">
      <alignment horizontal="center" vertical="center"/>
    </xf>
    <xf numFmtId="177" fontId="30" fillId="0" borderId="2" xfId="1" applyNumberFormat="1" applyFont="1" applyBorder="1" applyAlignment="1">
      <alignment horizontal="right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78" fontId="30" fillId="0" borderId="1" xfId="1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177" fontId="30" fillId="0" borderId="1" xfId="1" applyNumberFormat="1" applyFont="1" applyBorder="1" applyAlignment="1">
      <alignment horizontal="right" vertical="center"/>
    </xf>
    <xf numFmtId="0" fontId="30" fillId="0" borderId="5" xfId="0" applyFont="1" applyBorder="1" applyAlignment="1">
      <alignment horizontal="left" vertical="center" wrapText="1"/>
    </xf>
    <xf numFmtId="0" fontId="30" fillId="0" borderId="30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177" fontId="30" fillId="0" borderId="27" xfId="1" applyNumberFormat="1" applyFont="1" applyBorder="1" applyAlignment="1">
      <alignment horizontal="center" vertical="center"/>
    </xf>
    <xf numFmtId="178" fontId="30" fillId="0" borderId="27" xfId="1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177" fontId="30" fillId="0" borderId="27" xfId="1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177" fontId="30" fillId="0" borderId="7" xfId="1" applyNumberFormat="1" applyFont="1" applyBorder="1" applyAlignment="1">
      <alignment horizontal="center" vertical="center"/>
    </xf>
    <xf numFmtId="178" fontId="30" fillId="0" borderId="7" xfId="1" applyNumberFormat="1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177" fontId="30" fillId="0" borderId="42" xfId="1" applyNumberFormat="1" applyFont="1" applyBorder="1" applyAlignment="1">
      <alignment horizontal="center" vertical="center"/>
    </xf>
    <xf numFmtId="177" fontId="30" fillId="0" borderId="7" xfId="1" applyNumberFormat="1" applyFont="1" applyBorder="1" applyAlignment="1">
      <alignment horizontal="right" vertical="center"/>
    </xf>
    <xf numFmtId="0" fontId="54" fillId="0" borderId="5" xfId="2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7" fontId="2" fillId="0" borderId="1" xfId="1" applyNumberFormat="1" applyFont="1" applyBorder="1">
      <alignment vertical="center"/>
    </xf>
    <xf numFmtId="177" fontId="2" fillId="0" borderId="30" xfId="1" applyNumberFormat="1" applyFont="1" applyBorder="1">
      <alignment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177" fontId="2" fillId="0" borderId="27" xfId="1" applyNumberFormat="1" applyFont="1" applyBorder="1">
      <alignment vertical="center"/>
    </xf>
    <xf numFmtId="177" fontId="2" fillId="0" borderId="19" xfId="1" applyNumberFormat="1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80" fontId="2" fillId="0" borderId="2" xfId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80" fontId="2" fillId="0" borderId="1" xfId="1" applyNumberFormat="1" applyFont="1" applyBorder="1" applyAlignment="1">
      <alignment horizontal="center" vertical="center"/>
    </xf>
    <xf numFmtId="0" fontId="56" fillId="0" borderId="44" xfId="2" applyFont="1" applyBorder="1" applyAlignment="1">
      <alignment horizontal="left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1" fontId="2" fillId="0" borderId="1" xfId="1" applyNumberFormat="1" applyFont="1" applyBorder="1" applyAlignment="1">
      <alignment horizontal="right" vertical="center"/>
    </xf>
    <xf numFmtId="49" fontId="2" fillId="0" borderId="4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7" fontId="2" fillId="0" borderId="1" xfId="1" applyNumberFormat="1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 wrapText="1"/>
    </xf>
    <xf numFmtId="0" fontId="56" fillId="0" borderId="5" xfId="2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6" fontId="30" fillId="0" borderId="2" xfId="1" applyNumberFormat="1" applyFont="1" applyBorder="1" applyAlignment="1">
      <alignment horizontal="center" vertical="center"/>
    </xf>
    <xf numFmtId="179" fontId="30" fillId="0" borderId="2" xfId="1" applyNumberFormat="1" applyFont="1" applyBorder="1" applyAlignment="1">
      <alignment horizontal="center" vertical="center"/>
    </xf>
    <xf numFmtId="176" fontId="30" fillId="0" borderId="1" xfId="1" applyNumberFormat="1" applyFont="1" applyBorder="1" applyAlignment="1">
      <alignment horizontal="center" vertical="center"/>
    </xf>
    <xf numFmtId="179" fontId="30" fillId="0" borderId="1" xfId="1" applyNumberFormat="1" applyFont="1" applyBorder="1" applyAlignment="1">
      <alignment horizontal="center" vertical="center"/>
    </xf>
    <xf numFmtId="0" fontId="57" fillId="0" borderId="5" xfId="2" applyFont="1" applyBorder="1" applyAlignment="1">
      <alignment horizontal="left" vertical="center" wrapText="1"/>
    </xf>
    <xf numFmtId="0" fontId="30" fillId="0" borderId="4" xfId="0" quotePrefix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177" fontId="30" fillId="0" borderId="1" xfId="1" applyNumberFormat="1" applyFont="1" applyBorder="1">
      <alignment vertical="center"/>
    </xf>
    <xf numFmtId="177" fontId="30" fillId="0" borderId="30" xfId="1" applyNumberFormat="1" applyFont="1" applyBorder="1">
      <alignment vertical="center"/>
    </xf>
    <xf numFmtId="0" fontId="30" fillId="0" borderId="28" xfId="0" quotePrefix="1" applyFont="1" applyBorder="1" applyAlignment="1">
      <alignment horizontal="center" vertical="center"/>
    </xf>
    <xf numFmtId="0" fontId="30" fillId="0" borderId="27" xfId="0" applyFont="1" applyBorder="1" applyAlignment="1">
      <alignment horizontal="left" vertical="center"/>
    </xf>
    <xf numFmtId="177" fontId="30" fillId="0" borderId="27" xfId="1" applyNumberFormat="1" applyFont="1" applyBorder="1">
      <alignment vertical="center"/>
    </xf>
    <xf numFmtId="177" fontId="30" fillId="0" borderId="19" xfId="1" applyNumberFormat="1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/>
    </xf>
    <xf numFmtId="178" fontId="7" fillId="0" borderId="2" xfId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2" xfId="1" applyNumberFormat="1" applyFont="1" applyBorder="1" applyAlignment="1">
      <alignment vertical="center"/>
    </xf>
    <xf numFmtId="177" fontId="7" fillId="0" borderId="38" xfId="1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8" fontId="7" fillId="0" borderId="1" xfId="1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vertical="center"/>
    </xf>
    <xf numFmtId="179" fontId="7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9" fillId="0" borderId="5" xfId="2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7" fontId="7" fillId="0" borderId="1" xfId="1" applyNumberFormat="1" applyFont="1" applyBorder="1">
      <alignment vertical="center"/>
    </xf>
    <xf numFmtId="177" fontId="7" fillId="0" borderId="30" xfId="1" applyNumberFormat="1" applyFont="1" applyBorder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7" fontId="2" fillId="0" borderId="1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7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39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3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63" fillId="0" borderId="0" xfId="0" applyFont="1" applyAlignment="1">
      <alignment horizontal="justify" vertical="center"/>
    </xf>
    <xf numFmtId="0" fontId="2" fillId="0" borderId="38" xfId="0" applyFont="1" applyBorder="1" applyAlignment="1">
      <alignment horizontal="left" vertical="center"/>
    </xf>
    <xf numFmtId="0" fontId="2" fillId="0" borderId="41" xfId="0" applyFont="1" applyBorder="1" applyAlignment="1">
      <alignment vertical="center" wrapText="1"/>
    </xf>
    <xf numFmtId="189" fontId="2" fillId="0" borderId="11" xfId="1" applyNumberFormat="1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9" fontId="2" fillId="0" borderId="1" xfId="1" applyNumberFormat="1" applyFont="1" applyBorder="1" applyAlignment="1">
      <alignment vertical="center"/>
    </xf>
    <xf numFmtId="189" fontId="2" fillId="0" borderId="27" xfId="1" applyNumberFormat="1" applyFont="1" applyBorder="1" applyAlignment="1">
      <alignment vertical="center"/>
    </xf>
    <xf numFmtId="189" fontId="2" fillId="0" borderId="7" xfId="1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177" fontId="2" fillId="0" borderId="30" xfId="1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189" fontId="2" fillId="0" borderId="2" xfId="0" applyNumberFormat="1" applyFont="1" applyBorder="1" applyAlignment="1">
      <alignment vertical="center" wrapText="1"/>
    </xf>
    <xf numFmtId="177" fontId="2" fillId="0" borderId="5" xfId="1" applyNumberFormat="1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60" fillId="0" borderId="0" xfId="4" applyFont="1" applyAlignment="1">
      <alignment horizontal="center" vertical="center"/>
    </xf>
    <xf numFmtId="0" fontId="61" fillId="2" borderId="9" xfId="4" applyFont="1" applyFill="1" applyBorder="1" applyAlignment="1">
      <alignment horizontal="center" vertical="center" wrapText="1"/>
    </xf>
    <xf numFmtId="0" fontId="61" fillId="2" borderId="10" xfId="4" applyFont="1" applyFill="1" applyBorder="1" applyAlignment="1">
      <alignment horizontal="center" vertical="center" wrapText="1"/>
    </xf>
    <xf numFmtId="0" fontId="61" fillId="2" borderId="16" xfId="4" applyFont="1" applyFill="1" applyBorder="1" applyAlignment="1">
      <alignment horizontal="center" vertical="center" wrapText="1"/>
    </xf>
    <xf numFmtId="0" fontId="61" fillId="2" borderId="14" xfId="4" applyFont="1" applyFill="1" applyBorder="1" applyAlignment="1">
      <alignment horizontal="center" vertical="center" wrapText="1"/>
    </xf>
    <xf numFmtId="0" fontId="30" fillId="0" borderId="24" xfId="4" applyFont="1" applyBorder="1" applyAlignment="1">
      <alignment horizontal="center" vertical="center"/>
    </xf>
    <xf numFmtId="0" fontId="30" fillId="0" borderId="20" xfId="4" applyFont="1" applyBorder="1" applyAlignment="1">
      <alignment horizontal="center" vertical="center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/>
    </xf>
    <xf numFmtId="0" fontId="30" fillId="0" borderId="21" xfId="4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center"/>
    </xf>
    <xf numFmtId="0" fontId="61" fillId="3" borderId="9" xfId="4" applyFont="1" applyFill="1" applyBorder="1" applyAlignment="1">
      <alignment horizontal="center" vertical="top" wrapText="1"/>
    </xf>
    <xf numFmtId="0" fontId="61" fillId="3" borderId="13" xfId="4" applyFont="1" applyFill="1" applyBorder="1" applyAlignment="1">
      <alignment horizontal="center" vertical="top" wrapText="1"/>
    </xf>
    <xf numFmtId="0" fontId="61" fillId="3" borderId="14" xfId="4" applyFont="1" applyFill="1" applyBorder="1" applyAlignment="1">
      <alignment horizontal="center" vertical="top" wrapText="1"/>
    </xf>
    <xf numFmtId="177" fontId="30" fillId="0" borderId="2" xfId="6" applyNumberFormat="1" applyFont="1" applyBorder="1" applyAlignment="1">
      <alignment horizontal="center" vertical="center"/>
    </xf>
    <xf numFmtId="177" fontId="30" fillId="0" borderId="1" xfId="6" applyNumberFormat="1" applyFont="1" applyBorder="1" applyAlignment="1">
      <alignment horizontal="center" vertical="center"/>
    </xf>
    <xf numFmtId="0" fontId="30" fillId="0" borderId="28" xfId="4" applyFont="1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177" fontId="30" fillId="0" borderId="27" xfId="6" applyNumberFormat="1" applyFont="1" applyBorder="1" applyAlignment="1">
      <alignment horizontal="center" vertical="center"/>
    </xf>
    <xf numFmtId="0" fontId="30" fillId="0" borderId="33" xfId="4" applyFont="1" applyBorder="1" applyAlignment="1">
      <alignment horizontal="left" vertical="center"/>
    </xf>
    <xf numFmtId="0" fontId="30" fillId="0" borderId="0" xfId="4" applyFont="1" applyBorder="1" applyAlignment="1">
      <alignment horizontal="left" vertical="center"/>
    </xf>
    <xf numFmtId="0" fontId="30" fillId="0" borderId="28" xfId="4" applyFont="1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30" fillId="0" borderId="27" xfId="4" applyFont="1" applyBorder="1" applyAlignment="1">
      <alignment horizontal="center" vertical="center" wrapText="1"/>
    </xf>
    <xf numFmtId="0" fontId="30" fillId="0" borderId="30" xfId="4" applyFont="1" applyBorder="1" applyAlignment="1">
      <alignment horizontal="center" vertical="center" wrapText="1"/>
    </xf>
    <xf numFmtId="0" fontId="30" fillId="0" borderId="18" xfId="4" applyFont="1" applyBorder="1" applyAlignment="1">
      <alignment horizontal="center" vertical="center" wrapText="1"/>
    </xf>
    <xf numFmtId="0" fontId="30" fillId="0" borderId="31" xfId="4" applyFont="1" applyBorder="1" applyAlignment="1">
      <alignment horizontal="center" vertical="center" wrapText="1"/>
    </xf>
    <xf numFmtId="0" fontId="30" fillId="0" borderId="4" xfId="4" applyFont="1" applyBorder="1" applyAlignment="1">
      <alignment horizontal="center" vertical="center"/>
    </xf>
    <xf numFmtId="0" fontId="30" fillId="0" borderId="1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 wrapText="1"/>
    </xf>
    <xf numFmtId="0" fontId="30" fillId="0" borderId="12" xfId="4" applyFont="1" applyBorder="1" applyAlignment="1">
      <alignment horizontal="center" vertical="center" wrapText="1"/>
    </xf>
    <xf numFmtId="0" fontId="30" fillId="0" borderId="29" xfId="4" applyFont="1" applyBorder="1" applyAlignment="1">
      <alignment horizontal="center" vertical="center"/>
    </xf>
    <xf numFmtId="0" fontId="30" fillId="0" borderId="17" xfId="4" applyFont="1" applyBorder="1" applyAlignment="1">
      <alignment horizontal="center" vertical="center"/>
    </xf>
    <xf numFmtId="0" fontId="30" fillId="0" borderId="17" xfId="4" applyFont="1" applyBorder="1" applyAlignment="1">
      <alignment horizontal="center" vertical="center" wrapText="1"/>
    </xf>
    <xf numFmtId="0" fontId="30" fillId="0" borderId="7" xfId="4" applyFont="1" applyBorder="1" applyAlignment="1">
      <alignment horizontal="center" vertical="center" wrapText="1"/>
    </xf>
    <xf numFmtId="0" fontId="30" fillId="0" borderId="32" xfId="4" applyFont="1" applyBorder="1" applyAlignment="1">
      <alignment horizontal="center" vertical="center" wrapText="1"/>
    </xf>
    <xf numFmtId="0" fontId="30" fillId="0" borderId="6" xfId="4" applyFont="1" applyBorder="1" applyAlignment="1">
      <alignment horizontal="center" vertical="center"/>
    </xf>
    <xf numFmtId="0" fontId="30" fillId="0" borderId="7" xfId="4" applyFont="1" applyBorder="1" applyAlignment="1">
      <alignment horizontal="center" vertical="center"/>
    </xf>
    <xf numFmtId="0" fontId="30" fillId="0" borderId="7" xfId="4" applyFont="1" applyBorder="1" applyAlignment="1">
      <alignment horizontal="center" vertical="center" wrapText="1"/>
    </xf>
    <xf numFmtId="0" fontId="30" fillId="0" borderId="8" xfId="4" applyFont="1" applyBorder="1" applyAlignment="1">
      <alignment horizontal="center" vertical="center" wrapText="1"/>
    </xf>
    <xf numFmtId="0" fontId="30" fillId="0" borderId="2" xfId="6" applyNumberFormat="1" applyFont="1" applyFill="1" applyBorder="1" applyAlignment="1">
      <alignment horizontal="right" vertical="center"/>
    </xf>
    <xf numFmtId="0" fontId="30" fillId="0" borderId="3" xfId="4" applyFont="1" applyBorder="1" applyAlignment="1">
      <alignment horizontal="center" vertical="center"/>
    </xf>
    <xf numFmtId="0" fontId="30" fillId="0" borderId="5" xfId="4" applyFont="1" applyBorder="1" applyAlignment="1">
      <alignment horizontal="center" vertical="center"/>
    </xf>
    <xf numFmtId="176" fontId="30" fillId="0" borderId="2" xfId="6" applyNumberFormat="1" applyFont="1" applyBorder="1" applyAlignment="1">
      <alignment horizontal="center" vertical="center"/>
    </xf>
    <xf numFmtId="177" fontId="30" fillId="0" borderId="12" xfId="6" applyNumberFormat="1" applyFont="1" applyBorder="1" applyAlignment="1">
      <alignment horizontal="center" vertical="center"/>
    </xf>
    <xf numFmtId="177" fontId="30" fillId="0" borderId="48" xfId="6" applyNumberFormat="1" applyFont="1" applyBorder="1" applyAlignment="1">
      <alignment horizontal="center" vertical="center"/>
    </xf>
    <xf numFmtId="177" fontId="30" fillId="0" borderId="2" xfId="6" applyNumberFormat="1" applyFont="1" applyBorder="1" applyAlignment="1">
      <alignment horizontal="right" vertical="center"/>
    </xf>
    <xf numFmtId="0" fontId="30" fillId="0" borderId="3" xfId="4" applyFont="1" applyBorder="1" applyAlignment="1">
      <alignment horizontal="center" vertical="center" wrapText="1"/>
    </xf>
    <xf numFmtId="0" fontId="30" fillId="0" borderId="5" xfId="4" applyFont="1" applyBorder="1" applyAlignment="1">
      <alignment horizontal="center" vertical="center" wrapText="1"/>
    </xf>
    <xf numFmtId="0" fontId="30" fillId="0" borderId="1" xfId="6" applyNumberFormat="1" applyFont="1" applyFill="1" applyBorder="1" applyAlignment="1">
      <alignment horizontal="right" vertical="center"/>
    </xf>
    <xf numFmtId="0" fontId="52" fillId="0" borderId="5" xfId="7" applyFont="1" applyBorder="1" applyAlignment="1">
      <alignment horizontal="left" vertical="center" wrapText="1"/>
    </xf>
    <xf numFmtId="176" fontId="30" fillId="0" borderId="1" xfId="6" applyNumberFormat="1" applyFont="1" applyBorder="1" applyAlignment="1">
      <alignment horizontal="center" vertical="center"/>
    </xf>
    <xf numFmtId="0" fontId="30" fillId="0" borderId="1" xfId="4" applyFont="1" applyBorder="1" applyAlignment="1">
      <alignment horizontal="center" vertical="center" wrapText="1"/>
    </xf>
    <xf numFmtId="177" fontId="30" fillId="0" borderId="1" xfId="6" applyNumberFormat="1" applyFont="1" applyBorder="1" applyAlignment="1">
      <alignment horizontal="right" vertical="center"/>
    </xf>
    <xf numFmtId="0" fontId="30" fillId="0" borderId="5" xfId="4" applyFont="1" applyBorder="1" applyAlignment="1">
      <alignment horizontal="left" vertical="center" wrapText="1"/>
    </xf>
    <xf numFmtId="0" fontId="49" fillId="0" borderId="5" xfId="4" applyFont="1" applyBorder="1" applyAlignment="1">
      <alignment horizontal="left" vertical="center" wrapText="1"/>
    </xf>
    <xf numFmtId="0" fontId="53" fillId="0" borderId="5" xfId="4" applyFont="1" applyBorder="1" applyAlignment="1">
      <alignment horizontal="center" vertical="center"/>
    </xf>
    <xf numFmtId="0" fontId="30" fillId="0" borderId="27" xfId="6" applyNumberFormat="1" applyFont="1" applyFill="1" applyBorder="1" applyAlignment="1">
      <alignment horizontal="right" vertical="center"/>
    </xf>
    <xf numFmtId="0" fontId="30" fillId="0" borderId="30" xfId="4" applyFont="1" applyBorder="1" applyAlignment="1">
      <alignment horizontal="left" vertical="center" wrapText="1"/>
    </xf>
    <xf numFmtId="0" fontId="49" fillId="0" borderId="30" xfId="4" applyFont="1" applyBorder="1" applyAlignment="1">
      <alignment horizontal="left" vertical="center" wrapText="1"/>
    </xf>
    <xf numFmtId="0" fontId="30" fillId="0" borderId="43" xfId="4" applyFont="1" applyBorder="1" applyAlignment="1">
      <alignment horizontal="center" vertical="center"/>
    </xf>
    <xf numFmtId="177" fontId="30" fillId="0" borderId="11" xfId="6" applyNumberFormat="1" applyFont="1" applyBorder="1" applyAlignment="1">
      <alignment horizontal="center" vertical="center"/>
    </xf>
    <xf numFmtId="177" fontId="30" fillId="0" borderId="38" xfId="6" applyNumberFormat="1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center" wrapText="1"/>
    </xf>
    <xf numFmtId="0" fontId="30" fillId="0" borderId="30" xfId="4" applyFont="1" applyBorder="1" applyAlignment="1">
      <alignment horizontal="center" vertical="center"/>
    </xf>
    <xf numFmtId="0" fontId="53" fillId="0" borderId="4" xfId="4" quotePrefix="1" applyFont="1" applyBorder="1" applyAlignment="1">
      <alignment horizontal="center" vertical="center"/>
    </xf>
    <xf numFmtId="0" fontId="53" fillId="0" borderId="1" xfId="4" applyFont="1" applyBorder="1" applyAlignment="1">
      <alignment horizontal="left" vertical="center"/>
    </xf>
    <xf numFmtId="0" fontId="53" fillId="0" borderId="1" xfId="4" applyFont="1" applyBorder="1" applyAlignment="1">
      <alignment horizontal="center" vertical="center"/>
    </xf>
    <xf numFmtId="177" fontId="53" fillId="0" borderId="1" xfId="6" applyNumberFormat="1" applyFont="1" applyBorder="1">
      <alignment vertical="center"/>
    </xf>
    <xf numFmtId="177" fontId="53" fillId="0" borderId="30" xfId="6" applyNumberFormat="1" applyFont="1" applyBorder="1">
      <alignment vertical="center"/>
    </xf>
    <xf numFmtId="0" fontId="30" fillId="0" borderId="30" xfId="4" applyFont="1" applyBorder="1" applyAlignment="1">
      <alignment horizontal="left" vertical="center"/>
    </xf>
    <xf numFmtId="177" fontId="30" fillId="0" borderId="7" xfId="6" applyNumberFormat="1" applyFont="1" applyBorder="1" applyAlignment="1">
      <alignment horizontal="center" vertical="center"/>
    </xf>
    <xf numFmtId="0" fontId="30" fillId="0" borderId="7" xfId="4" applyFont="1" applyBorder="1" applyAlignment="1">
      <alignment horizontal="center" vertical="center"/>
    </xf>
    <xf numFmtId="0" fontId="30" fillId="0" borderId="42" xfId="4" applyFont="1" applyBorder="1" applyAlignment="1">
      <alignment horizontal="center" vertical="center"/>
    </xf>
    <xf numFmtId="0" fontId="30" fillId="0" borderId="8" xfId="4" applyFont="1" applyBorder="1" applyAlignment="1">
      <alignment horizontal="center" vertical="center"/>
    </xf>
    <xf numFmtId="0" fontId="30" fillId="0" borderId="6" xfId="4" applyFont="1" applyBorder="1" applyAlignment="1">
      <alignment horizontal="center" vertical="center"/>
    </xf>
    <xf numFmtId="177" fontId="30" fillId="0" borderId="42" xfId="6" applyNumberFormat="1" applyFont="1" applyBorder="1" applyAlignment="1">
      <alignment horizontal="center" vertical="center"/>
    </xf>
    <xf numFmtId="177" fontId="30" fillId="0" borderId="7" xfId="6" applyNumberFormat="1" applyFont="1" applyBorder="1" applyAlignment="1">
      <alignment horizontal="right" vertical="center"/>
    </xf>
    <xf numFmtId="0" fontId="30" fillId="0" borderId="33" xfId="4" applyFont="1" applyBorder="1" applyAlignment="1">
      <alignment horizontal="left" vertical="center"/>
    </xf>
    <xf numFmtId="0" fontId="30" fillId="0" borderId="33" xfId="4" applyFont="1" applyBorder="1">
      <alignment vertical="center"/>
    </xf>
    <xf numFmtId="0" fontId="30" fillId="0" borderId="33" xfId="4" applyFont="1" applyBorder="1" applyAlignment="1">
      <alignment horizontal="center" vertical="center"/>
    </xf>
    <xf numFmtId="0" fontId="30" fillId="0" borderId="0" xfId="4" applyFont="1" applyBorder="1" applyAlignment="1">
      <alignment horizontal="left" vertical="center"/>
    </xf>
    <xf numFmtId="0" fontId="30" fillId="0" borderId="0" xfId="4" applyFont="1" applyBorder="1">
      <alignment vertical="center"/>
    </xf>
    <xf numFmtId="0" fontId="30" fillId="0" borderId="0" xfId="4" applyFont="1" applyBorder="1" applyAlignment="1">
      <alignment horizontal="center" vertical="center"/>
    </xf>
    <xf numFmtId="0" fontId="30" fillId="0" borderId="0" xfId="4" applyFont="1" applyBorder="1" applyAlignment="1">
      <alignment horizontal="left" vertical="center" wrapText="1"/>
    </xf>
    <xf numFmtId="0" fontId="62" fillId="0" borderId="0" xfId="4" applyFont="1" applyAlignment="1">
      <alignment horizontal="justify" vertical="center"/>
    </xf>
    <xf numFmtId="0" fontId="30" fillId="0" borderId="0" xfId="4" applyFont="1">
      <alignment vertical="center"/>
    </xf>
    <xf numFmtId="0" fontId="30" fillId="0" borderId="0" xfId="4" applyFont="1" applyBorder="1" applyAlignment="1">
      <alignment vertical="center" wrapText="1"/>
    </xf>
    <xf numFmtId="0" fontId="30" fillId="0" borderId="5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5" fillId="0" borderId="0" xfId="0" applyFont="1" applyAlignment="1">
      <alignment horizontal="justify" vertical="center"/>
    </xf>
    <xf numFmtId="0" fontId="53" fillId="0" borderId="4" xfId="0" applyFont="1" applyBorder="1" applyAlignment="1">
      <alignment horizontal="center" vertical="center"/>
    </xf>
    <xf numFmtId="0" fontId="32" fillId="0" borderId="3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22" fillId="0" borderId="18" xfId="0" applyFont="1" applyBorder="1" applyAlignment="1">
      <alignment horizontal="center" vertical="center"/>
    </xf>
    <xf numFmtId="177" fontId="20" fillId="0" borderId="1" xfId="1" applyNumberFormat="1" applyFont="1" applyBorder="1" applyAlignment="1">
      <alignment vertical="center"/>
    </xf>
    <xf numFmtId="177" fontId="20" fillId="0" borderId="30" xfId="1" applyNumberFormat="1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vertical="center"/>
    </xf>
    <xf numFmtId="179" fontId="6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77" fontId="2" fillId="0" borderId="2" xfId="5" applyNumberFormat="1" applyFont="1" applyBorder="1" applyAlignment="1">
      <alignment horizontal="center" vertical="center"/>
    </xf>
    <xf numFmtId="178" fontId="2" fillId="0" borderId="2" xfId="5" applyNumberFormat="1" applyFont="1" applyBorder="1" applyAlignment="1">
      <alignment horizontal="right" vertical="center"/>
    </xf>
    <xf numFmtId="0" fontId="32" fillId="0" borderId="1" xfId="4" applyFont="1" applyBorder="1" applyAlignment="1">
      <alignment horizontal="center" vertical="center"/>
    </xf>
    <xf numFmtId="180" fontId="2" fillId="0" borderId="1" xfId="5" applyNumberFormat="1" applyFont="1" applyBorder="1" applyAlignment="1">
      <alignment horizontal="right" vertical="center"/>
    </xf>
    <xf numFmtId="0" fontId="2" fillId="0" borderId="1" xfId="4" applyFont="1" applyBorder="1" applyAlignment="1">
      <alignment horizontal="left" vertical="center" wrapText="1"/>
    </xf>
    <xf numFmtId="3" fontId="2" fillId="0" borderId="1" xfId="4" applyNumberFormat="1" applyFont="1" applyBorder="1">
      <alignment vertical="center"/>
    </xf>
    <xf numFmtId="178" fontId="2" fillId="0" borderId="1" xfId="5" applyNumberFormat="1" applyFont="1" applyBorder="1" applyAlignment="1">
      <alignment horizontal="right" vertical="center"/>
    </xf>
    <xf numFmtId="178" fontId="2" fillId="0" borderId="1" xfId="4" applyNumberFormat="1" applyFont="1" applyBorder="1" applyAlignment="1">
      <alignment horizontal="right" vertical="center"/>
    </xf>
    <xf numFmtId="180" fontId="2" fillId="0" borderId="1" xfId="4" applyNumberFormat="1" applyFont="1" applyBorder="1" applyAlignment="1">
      <alignment horizontal="right" vertical="center"/>
    </xf>
    <xf numFmtId="180" fontId="2" fillId="4" borderId="1" xfId="4" applyNumberFormat="1" applyFont="1" applyFill="1" applyBorder="1" applyAlignment="1">
      <alignment horizontal="right" vertical="center"/>
    </xf>
    <xf numFmtId="0" fontId="2" fillId="0" borderId="1" xfId="4" applyFont="1" applyBorder="1" applyAlignment="1">
      <alignment horizontal="right" vertical="center"/>
    </xf>
    <xf numFmtId="0" fontId="2" fillId="0" borderId="1" xfId="4" applyFont="1" applyBorder="1">
      <alignment vertical="center"/>
    </xf>
    <xf numFmtId="182" fontId="2" fillId="0" borderId="1" xfId="4" applyNumberFormat="1" applyFont="1" applyBorder="1">
      <alignment vertical="center"/>
    </xf>
    <xf numFmtId="177" fontId="2" fillId="0" borderId="7" xfId="5" applyNumberFormat="1" applyFont="1" applyBorder="1" applyAlignment="1">
      <alignment horizontal="center" vertical="center"/>
    </xf>
    <xf numFmtId="43" fontId="35" fillId="0" borderId="7" xfId="5" applyFont="1" applyBorder="1" applyAlignment="1">
      <alignment horizontal="center" vertical="center"/>
    </xf>
    <xf numFmtId="177" fontId="41" fillId="0" borderId="3" xfId="5" applyNumberFormat="1" applyFont="1" applyBorder="1" applyAlignment="1">
      <alignment horizontal="center" vertical="center"/>
    </xf>
    <xf numFmtId="43" fontId="35" fillId="0" borderId="1" xfId="4" applyNumberFormat="1" applyFont="1" applyBorder="1" applyAlignment="1">
      <alignment horizontal="center" vertical="center"/>
    </xf>
    <xf numFmtId="0" fontId="42" fillId="0" borderId="1" xfId="4" applyFont="1" applyBorder="1" applyAlignment="1">
      <alignment horizontal="left" vertical="center" wrapText="1"/>
    </xf>
    <xf numFmtId="0" fontId="30" fillId="0" borderId="10" xfId="4" applyFont="1" applyBorder="1" applyAlignment="1">
      <alignment horizontal="center" vertical="center"/>
    </xf>
    <xf numFmtId="0" fontId="41" fillId="0" borderId="18" xfId="4" applyFont="1" applyBorder="1" applyAlignment="1">
      <alignment horizontal="center" vertical="center"/>
    </xf>
    <xf numFmtId="0" fontId="41" fillId="0" borderId="2" xfId="4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</cellXfs>
  <cellStyles count="11">
    <cellStyle name="一般" xfId="0" builtinId="0"/>
    <cellStyle name="一般 2" xfId="4"/>
    <cellStyle name="一般 3" xfId="8"/>
    <cellStyle name="千分位" xfId="1" builtinId="3"/>
    <cellStyle name="千分位 2" xfId="5"/>
    <cellStyle name="千分位 3" xfId="6"/>
    <cellStyle name="千分位 4" xfId="10"/>
    <cellStyle name="超連結" xfId="2" builtinId="8"/>
    <cellStyle name="超連結 2" xfId="7"/>
    <cellStyle name="超連結 3" xfId="9"/>
    <cellStyle name="說明文字" xfId="3" builtinId="53"/>
  </cellStyles>
  <dxfs count="0"/>
  <tableStyles count="0" defaultTableStyle="TableStyleMedium2" defaultPivotStyle="PivotStyleLight16"/>
  <colors>
    <mruColors>
      <color rgb="FF68613C"/>
      <color rgb="FF7F76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is.afa.gov.tw/pagepub/AppContentPage.aspx?itemNo=PRI09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apis.afa.gov.tw/pagepub/AppContentPage.aspx?itemNo=PRI09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abSelected="1" zoomScaleNormal="100" workbookViewId="0">
      <selection activeCell="A11" sqref="A11"/>
    </sheetView>
  </sheetViews>
  <sheetFormatPr defaultColWidth="8.875" defaultRowHeight="18.75"/>
  <cols>
    <col min="1" max="16" width="20" style="2" customWidth="1"/>
    <col min="17" max="22" width="21.5" style="2" customWidth="1"/>
    <col min="23" max="30" width="19.875" style="2" customWidth="1"/>
    <col min="31" max="16384" width="8.875" style="2"/>
  </cols>
  <sheetData>
    <row r="1" spans="1:30" ht="19.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AA1" s="1"/>
      <c r="AB1" s="1"/>
      <c r="AC1" s="1"/>
    </row>
    <row r="2" spans="1:30" ht="25.5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9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A3" s="1"/>
      <c r="AB3" s="1"/>
      <c r="AC3" s="1"/>
    </row>
    <row r="4" spans="1:30" ht="32.450000000000003" customHeight="1">
      <c r="A4" s="117" t="s">
        <v>19</v>
      </c>
      <c r="B4" s="118"/>
      <c r="C4" s="119" t="s">
        <v>20</v>
      </c>
      <c r="D4" s="120"/>
      <c r="F4" s="1"/>
      <c r="G4" s="1"/>
      <c r="H4" s="1"/>
      <c r="I4" s="1"/>
      <c r="J4" s="1"/>
      <c r="AB4" s="1"/>
      <c r="AC4" s="1"/>
    </row>
    <row r="5" spans="1:30">
      <c r="A5" s="135" t="s">
        <v>101</v>
      </c>
      <c r="B5" s="122"/>
      <c r="C5" s="136" t="s">
        <v>102</v>
      </c>
      <c r="D5" s="126"/>
      <c r="F5" s="1"/>
      <c r="G5" s="1"/>
      <c r="H5" s="1"/>
      <c r="I5" s="1"/>
      <c r="J5" s="1"/>
      <c r="AB5" s="1"/>
      <c r="AC5" s="1"/>
    </row>
    <row r="6" spans="1:30" ht="19.5" thickBot="1">
      <c r="A6" s="123"/>
      <c r="B6" s="124"/>
      <c r="C6" s="127"/>
      <c r="D6" s="128"/>
      <c r="F6" s="1"/>
      <c r="G6" s="1"/>
      <c r="H6" s="1"/>
      <c r="I6" s="1"/>
      <c r="J6" s="1"/>
      <c r="AB6" s="1"/>
      <c r="AC6" s="1"/>
    </row>
    <row r="7" spans="1:30" ht="19.5" thickBot="1"/>
    <row r="8" spans="1:30" ht="18" customHeight="1">
      <c r="A8" s="129" t="s">
        <v>13</v>
      </c>
      <c r="B8" s="130"/>
      <c r="C8" s="130"/>
      <c r="D8" s="130"/>
      <c r="E8" s="130"/>
      <c r="F8" s="130"/>
      <c r="G8" s="130"/>
      <c r="H8" s="131"/>
      <c r="I8" s="129" t="s">
        <v>14</v>
      </c>
      <c r="J8" s="130"/>
      <c r="K8" s="130"/>
      <c r="L8" s="130"/>
      <c r="M8" s="130"/>
      <c r="N8" s="130"/>
      <c r="O8" s="130"/>
      <c r="P8" s="131"/>
      <c r="Q8" s="129" t="s">
        <v>21</v>
      </c>
      <c r="R8" s="130"/>
      <c r="S8" s="130"/>
      <c r="T8" s="130"/>
      <c r="U8" s="130"/>
      <c r="V8" s="131"/>
      <c r="W8" s="129" t="s">
        <v>15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103" t="s">
        <v>11</v>
      </c>
      <c r="B9" s="105" t="s">
        <v>12</v>
      </c>
      <c r="C9" s="107" t="s">
        <v>6</v>
      </c>
      <c r="D9" s="107" t="s">
        <v>7</v>
      </c>
      <c r="E9" s="89" t="s">
        <v>2</v>
      </c>
      <c r="F9" s="90"/>
      <c r="G9" s="91" t="s">
        <v>3</v>
      </c>
      <c r="H9" s="101" t="s">
        <v>77</v>
      </c>
      <c r="I9" s="103" t="s">
        <v>0</v>
      </c>
      <c r="J9" s="105" t="s">
        <v>1</v>
      </c>
      <c r="K9" s="107" t="s">
        <v>9</v>
      </c>
      <c r="L9" s="107" t="s">
        <v>7</v>
      </c>
      <c r="M9" s="89" t="s">
        <v>2</v>
      </c>
      <c r="N9" s="90"/>
      <c r="O9" s="109" t="s">
        <v>78</v>
      </c>
      <c r="P9" s="101" t="s">
        <v>77</v>
      </c>
      <c r="Q9" s="110" t="s">
        <v>22</v>
      </c>
      <c r="R9" s="132" t="s">
        <v>23</v>
      </c>
      <c r="S9" s="112" t="s">
        <v>24</v>
      </c>
      <c r="T9" s="114" t="s">
        <v>17</v>
      </c>
      <c r="U9" s="99" t="s">
        <v>3</v>
      </c>
      <c r="V9" s="101" t="s">
        <v>77</v>
      </c>
      <c r="W9" s="103" t="s">
        <v>4</v>
      </c>
      <c r="X9" s="105" t="s">
        <v>5</v>
      </c>
      <c r="Y9" s="107" t="s">
        <v>6</v>
      </c>
      <c r="Z9" s="107" t="s">
        <v>7</v>
      </c>
      <c r="AA9" s="89" t="s">
        <v>2</v>
      </c>
      <c r="AB9" s="90"/>
      <c r="AC9" s="91" t="s">
        <v>3</v>
      </c>
      <c r="AD9" s="91" t="s">
        <v>77</v>
      </c>
    </row>
    <row r="10" spans="1:30" ht="36.6" customHeight="1" thickBot="1">
      <c r="A10" s="104"/>
      <c r="B10" s="106"/>
      <c r="C10" s="108"/>
      <c r="D10" s="108"/>
      <c r="E10" s="69" t="s">
        <v>8</v>
      </c>
      <c r="F10" s="69" t="s">
        <v>16</v>
      </c>
      <c r="G10" s="92"/>
      <c r="H10" s="102"/>
      <c r="I10" s="104"/>
      <c r="J10" s="106"/>
      <c r="K10" s="108"/>
      <c r="L10" s="108"/>
      <c r="M10" s="69" t="s">
        <v>10</v>
      </c>
      <c r="N10" s="69" t="s">
        <v>25</v>
      </c>
      <c r="O10" s="92"/>
      <c r="P10" s="102"/>
      <c r="Q10" s="111"/>
      <c r="R10" s="113"/>
      <c r="S10" s="113"/>
      <c r="T10" s="115"/>
      <c r="U10" s="100"/>
      <c r="V10" s="102"/>
      <c r="W10" s="104"/>
      <c r="X10" s="106"/>
      <c r="Y10" s="108"/>
      <c r="Z10" s="108"/>
      <c r="AA10" s="69" t="s">
        <v>8</v>
      </c>
      <c r="AB10" s="69" t="s">
        <v>26</v>
      </c>
      <c r="AC10" s="92"/>
      <c r="AD10" s="92"/>
    </row>
    <row r="11" spans="1:30" ht="33" customHeight="1">
      <c r="A11" s="138">
        <v>101</v>
      </c>
      <c r="B11" s="139" t="s">
        <v>309</v>
      </c>
      <c r="C11" s="140">
        <v>7180</v>
      </c>
      <c r="D11" s="141">
        <v>19</v>
      </c>
      <c r="E11" s="140"/>
      <c r="F11" s="139">
        <v>26</v>
      </c>
      <c r="G11" s="142" t="s">
        <v>310</v>
      </c>
      <c r="H11" s="143"/>
      <c r="I11" s="144">
        <v>11</v>
      </c>
      <c r="J11" s="139" t="s">
        <v>311</v>
      </c>
      <c r="K11" s="145">
        <v>118</v>
      </c>
      <c r="L11" s="145">
        <v>70</v>
      </c>
      <c r="M11" s="139"/>
      <c r="N11" s="139">
        <v>2.5</v>
      </c>
      <c r="O11" s="146"/>
      <c r="P11" s="147"/>
      <c r="Q11" s="144" t="s">
        <v>92</v>
      </c>
      <c r="R11" s="143" t="s">
        <v>312</v>
      </c>
      <c r="S11" s="143" t="s">
        <v>309</v>
      </c>
      <c r="T11" s="148">
        <v>150</v>
      </c>
      <c r="U11" s="143" t="s">
        <v>313</v>
      </c>
      <c r="V11" s="147"/>
      <c r="W11" s="138" t="s">
        <v>314</v>
      </c>
      <c r="X11" s="139"/>
      <c r="Y11" s="140"/>
      <c r="Z11" s="149"/>
      <c r="AA11" s="140"/>
      <c r="AB11" s="139"/>
      <c r="AC11" s="150"/>
      <c r="AD11" s="151"/>
    </row>
    <row r="12" spans="1:30" ht="69" customHeight="1" thickBot="1">
      <c r="A12" s="144">
        <v>501</v>
      </c>
      <c r="B12" s="143" t="s">
        <v>315</v>
      </c>
      <c r="C12" s="148">
        <v>24500</v>
      </c>
      <c r="D12" s="152">
        <v>18</v>
      </c>
      <c r="E12" s="148"/>
      <c r="F12" s="143"/>
      <c r="G12" s="153"/>
      <c r="H12" s="421" t="s">
        <v>82</v>
      </c>
      <c r="I12" s="144">
        <v>31</v>
      </c>
      <c r="J12" s="143" t="s">
        <v>316</v>
      </c>
      <c r="K12" s="154">
        <v>2.1</v>
      </c>
      <c r="L12" s="155">
        <v>48</v>
      </c>
      <c r="M12" s="143"/>
      <c r="N12" s="156" t="s">
        <v>317</v>
      </c>
      <c r="O12" s="151"/>
      <c r="P12" s="147"/>
      <c r="Q12" s="144" t="s">
        <v>97</v>
      </c>
      <c r="R12" s="143" t="s">
        <v>318</v>
      </c>
      <c r="S12" s="143" t="s">
        <v>309</v>
      </c>
      <c r="T12" s="148">
        <v>170</v>
      </c>
      <c r="U12" s="143"/>
      <c r="V12" s="147"/>
      <c r="W12" s="144"/>
      <c r="X12" s="143"/>
      <c r="Y12" s="148"/>
      <c r="Z12" s="157"/>
      <c r="AA12" s="148"/>
      <c r="AB12" s="143"/>
      <c r="AC12" s="151"/>
      <c r="AD12" s="151"/>
    </row>
    <row r="13" spans="1:30" ht="152.25" customHeight="1">
      <c r="A13" s="144">
        <v>502</v>
      </c>
      <c r="B13" s="143" t="s">
        <v>319</v>
      </c>
      <c r="C13" s="148">
        <v>45000</v>
      </c>
      <c r="D13" s="152">
        <v>16</v>
      </c>
      <c r="E13" s="148"/>
      <c r="F13" s="143"/>
      <c r="G13" s="158"/>
      <c r="H13" s="143"/>
      <c r="I13" s="144">
        <v>34</v>
      </c>
      <c r="J13" s="143" t="s">
        <v>320</v>
      </c>
      <c r="K13" s="154">
        <v>1.8</v>
      </c>
      <c r="L13" s="159">
        <v>50</v>
      </c>
      <c r="M13" s="143"/>
      <c r="N13" s="156"/>
      <c r="O13" s="158" t="s">
        <v>326</v>
      </c>
      <c r="P13" s="153"/>
      <c r="Q13" s="138" t="s">
        <v>100</v>
      </c>
      <c r="R13" s="139" t="s">
        <v>321</v>
      </c>
      <c r="S13" s="139" t="s">
        <v>309</v>
      </c>
      <c r="T13" s="140">
        <v>70</v>
      </c>
      <c r="U13" s="147"/>
      <c r="V13" s="153"/>
      <c r="W13" s="144"/>
      <c r="X13" s="143"/>
      <c r="Y13" s="148"/>
      <c r="Z13" s="157"/>
      <c r="AA13" s="148"/>
      <c r="AB13" s="143"/>
      <c r="AC13" s="151"/>
      <c r="AD13" s="151"/>
    </row>
    <row r="14" spans="1:30" ht="33" customHeight="1">
      <c r="A14" s="144">
        <v>505</v>
      </c>
      <c r="B14" s="143" t="s">
        <v>322</v>
      </c>
      <c r="C14" s="148">
        <v>10500</v>
      </c>
      <c r="D14" s="152">
        <v>39</v>
      </c>
      <c r="E14" s="148"/>
      <c r="F14" s="143"/>
      <c r="G14" s="162"/>
      <c r="H14" s="153"/>
      <c r="I14" s="144"/>
      <c r="J14" s="143"/>
      <c r="K14" s="143"/>
      <c r="L14" s="143"/>
      <c r="M14" s="143"/>
      <c r="N14" s="143"/>
      <c r="O14" s="162"/>
      <c r="P14" s="153"/>
      <c r="Q14" s="422">
        <v>11</v>
      </c>
      <c r="R14" s="423" t="s">
        <v>327</v>
      </c>
      <c r="S14" s="143" t="s">
        <v>309</v>
      </c>
      <c r="T14" s="424">
        <v>120</v>
      </c>
      <c r="U14" s="425"/>
      <c r="V14" s="153"/>
      <c r="W14" s="144"/>
      <c r="X14" s="143"/>
      <c r="Y14" s="148"/>
      <c r="Z14" s="157"/>
      <c r="AA14" s="148"/>
      <c r="AB14" s="143"/>
      <c r="AC14" s="162"/>
      <c r="AD14" s="153"/>
    </row>
    <row r="15" spans="1:30" ht="33" customHeight="1">
      <c r="A15" s="144">
        <v>515</v>
      </c>
      <c r="B15" s="143" t="s">
        <v>323</v>
      </c>
      <c r="C15" s="148">
        <v>9120</v>
      </c>
      <c r="D15" s="152">
        <v>37</v>
      </c>
      <c r="E15" s="148"/>
      <c r="F15" s="143"/>
      <c r="G15" s="162"/>
      <c r="H15" s="153"/>
      <c r="I15" s="144"/>
      <c r="J15" s="143"/>
      <c r="K15" s="143"/>
      <c r="L15" s="143"/>
      <c r="M15" s="143"/>
      <c r="N15" s="143"/>
      <c r="O15" s="162"/>
      <c r="P15" s="153"/>
      <c r="Q15" s="422"/>
      <c r="R15" s="423"/>
      <c r="S15" s="143"/>
      <c r="T15" s="424"/>
      <c r="U15" s="425"/>
      <c r="V15" s="153"/>
      <c r="W15" s="144"/>
      <c r="X15" s="143"/>
      <c r="Y15" s="148"/>
      <c r="Z15" s="157"/>
      <c r="AA15" s="148"/>
      <c r="AB15" s="143"/>
      <c r="AC15" s="162"/>
      <c r="AD15" s="153"/>
    </row>
    <row r="16" spans="1:30" ht="33" customHeight="1">
      <c r="A16" s="168">
        <v>520</v>
      </c>
      <c r="B16" s="169" t="s">
        <v>324</v>
      </c>
      <c r="C16" s="170">
        <v>39100</v>
      </c>
      <c r="D16" s="171">
        <v>26</v>
      </c>
      <c r="E16" s="170"/>
      <c r="F16" s="169"/>
      <c r="G16" s="77"/>
      <c r="H16" s="172"/>
      <c r="I16" s="168"/>
      <c r="J16" s="169"/>
      <c r="K16" s="169"/>
      <c r="L16" s="169"/>
      <c r="M16" s="169"/>
      <c r="N16" s="169"/>
      <c r="O16" s="77"/>
      <c r="P16" s="172"/>
      <c r="Q16" s="426"/>
      <c r="R16" s="427"/>
      <c r="S16" s="169"/>
      <c r="T16" s="428"/>
      <c r="U16" s="429"/>
      <c r="V16" s="172"/>
      <c r="W16" s="168"/>
      <c r="X16" s="169"/>
      <c r="Y16" s="170"/>
      <c r="Z16" s="173"/>
      <c r="AA16" s="170"/>
      <c r="AB16" s="169"/>
      <c r="AC16" s="77"/>
      <c r="AD16" s="172"/>
    </row>
    <row r="17" spans="1:31" ht="33" customHeight="1" thickBot="1">
      <c r="A17" s="174">
        <v>303</v>
      </c>
      <c r="B17" s="175" t="s">
        <v>325</v>
      </c>
      <c r="C17" s="176">
        <v>1260</v>
      </c>
      <c r="D17" s="177">
        <v>62</v>
      </c>
      <c r="E17" s="176"/>
      <c r="F17" s="175"/>
      <c r="G17" s="178"/>
      <c r="H17" s="179"/>
      <c r="I17" s="174"/>
      <c r="J17" s="175"/>
      <c r="K17" s="175"/>
      <c r="L17" s="175"/>
      <c r="M17" s="175"/>
      <c r="N17" s="175"/>
      <c r="O17" s="178"/>
      <c r="P17" s="179"/>
      <c r="Q17" s="174"/>
      <c r="R17" s="175"/>
      <c r="S17" s="175"/>
      <c r="T17" s="176"/>
      <c r="U17" s="180"/>
      <c r="V17" s="179"/>
      <c r="W17" s="174"/>
      <c r="X17" s="175"/>
      <c r="Y17" s="176"/>
      <c r="Z17" s="181"/>
      <c r="AA17" s="176"/>
      <c r="AB17" s="175"/>
      <c r="AC17" s="178"/>
      <c r="AD17" s="179"/>
    </row>
    <row r="18" spans="1:31" ht="18" customHeight="1">
      <c r="A18" s="93" t="s">
        <v>27</v>
      </c>
      <c r="B18" s="94"/>
      <c r="C18" s="94"/>
      <c r="D18" s="94"/>
      <c r="E18" s="94"/>
      <c r="F18" s="94"/>
      <c r="G18" s="94"/>
      <c r="H18" s="95"/>
      <c r="I18" s="28" t="s">
        <v>28</v>
      </c>
      <c r="J18" s="29"/>
      <c r="K18" s="29"/>
      <c r="L18" s="29"/>
      <c r="M18" s="29"/>
      <c r="N18" s="29"/>
      <c r="O18" s="29"/>
      <c r="P18" s="30"/>
      <c r="Q18" s="28" t="s">
        <v>29</v>
      </c>
      <c r="R18" s="29"/>
      <c r="S18" s="29"/>
      <c r="T18" s="29"/>
      <c r="U18" s="29"/>
      <c r="V18" s="29"/>
      <c r="W18" s="31" t="s">
        <v>30</v>
      </c>
      <c r="X18" s="29"/>
      <c r="Y18" s="29"/>
      <c r="Z18" s="29"/>
      <c r="AA18" s="29"/>
      <c r="AB18" s="29"/>
      <c r="AC18" s="29"/>
      <c r="AD18" s="30"/>
    </row>
    <row r="19" spans="1:31" ht="18" customHeight="1">
      <c r="A19" s="96" t="s">
        <v>31</v>
      </c>
      <c r="B19" s="97"/>
      <c r="C19" s="97"/>
      <c r="D19" s="97"/>
      <c r="E19" s="97"/>
      <c r="F19" s="97"/>
      <c r="G19" s="97"/>
      <c r="H19" s="98"/>
      <c r="I19" s="32" t="s">
        <v>32</v>
      </c>
      <c r="J19" s="10"/>
      <c r="K19" s="10"/>
      <c r="L19" s="10"/>
      <c r="M19" s="10"/>
      <c r="N19" s="10"/>
      <c r="O19" s="10"/>
      <c r="P19" s="33"/>
      <c r="Q19" s="32" t="s">
        <v>33</v>
      </c>
      <c r="R19" s="10"/>
      <c r="S19" s="10"/>
      <c r="T19" s="10"/>
      <c r="U19" s="10"/>
      <c r="V19" s="10"/>
      <c r="W19" s="34" t="s">
        <v>34</v>
      </c>
      <c r="X19" s="10"/>
      <c r="Y19" s="10"/>
      <c r="Z19" s="10"/>
      <c r="AA19" s="10"/>
      <c r="AB19" s="10"/>
      <c r="AC19" s="10"/>
      <c r="AD19" s="33"/>
    </row>
    <row r="20" spans="1:31" s="10" customFormat="1" ht="18" customHeight="1">
      <c r="A20" s="96" t="s">
        <v>69</v>
      </c>
      <c r="B20" s="97"/>
      <c r="C20" s="97"/>
      <c r="D20" s="97"/>
      <c r="E20" s="97"/>
      <c r="F20" s="97"/>
      <c r="G20" s="97"/>
      <c r="H20" s="98"/>
      <c r="I20" s="32" t="s">
        <v>35</v>
      </c>
      <c r="P20" s="33"/>
      <c r="Q20" s="35"/>
      <c r="V20" s="33"/>
      <c r="W20" s="11" t="s">
        <v>36</v>
      </c>
      <c r="AD20" s="33"/>
    </row>
    <row r="21" spans="1:31" s="10" customFormat="1" ht="17.45" customHeight="1">
      <c r="A21" s="83"/>
      <c r="B21" s="84"/>
      <c r="C21" s="84"/>
      <c r="D21" s="84"/>
      <c r="E21" s="84"/>
      <c r="F21" s="84"/>
      <c r="G21" s="84"/>
      <c r="H21" s="85"/>
      <c r="I21" s="83"/>
      <c r="J21" s="84"/>
      <c r="K21" s="84"/>
      <c r="L21" s="84"/>
      <c r="M21" s="84"/>
      <c r="N21" s="84"/>
      <c r="O21" s="84"/>
      <c r="P21" s="85"/>
      <c r="Q21" s="36"/>
      <c r="R21" s="37"/>
      <c r="S21" s="37"/>
      <c r="T21" s="37"/>
      <c r="U21" s="37"/>
      <c r="V21" s="37"/>
      <c r="W21" s="34" t="s">
        <v>37</v>
      </c>
      <c r="AD21" s="33"/>
    </row>
    <row r="22" spans="1:31" ht="16.899999999999999" customHeight="1">
      <c r="A22" s="38"/>
      <c r="B22" s="10"/>
      <c r="C22" s="10"/>
      <c r="D22" s="10"/>
      <c r="E22" s="10"/>
      <c r="F22" s="10"/>
      <c r="G22" s="10"/>
      <c r="H22" s="33"/>
      <c r="I22" s="38"/>
      <c r="J22" s="10"/>
      <c r="K22" s="10"/>
      <c r="L22" s="10"/>
      <c r="M22" s="10"/>
      <c r="N22" s="10"/>
      <c r="O22" s="10"/>
      <c r="P22" s="33"/>
      <c r="W22" s="34" t="s">
        <v>38</v>
      </c>
      <c r="X22" s="10"/>
      <c r="Y22" s="10"/>
      <c r="Z22" s="10"/>
      <c r="AA22" s="10"/>
      <c r="AB22" s="10"/>
      <c r="AC22" s="10"/>
      <c r="AD22" s="33"/>
    </row>
    <row r="23" spans="1:31" ht="16.899999999999999" customHeight="1">
      <c r="A23" s="38"/>
      <c r="B23" s="10"/>
      <c r="C23" s="10"/>
      <c r="D23" s="10"/>
      <c r="E23" s="10"/>
      <c r="F23" s="10"/>
      <c r="G23" s="10"/>
      <c r="H23" s="33"/>
      <c r="I23" s="38"/>
      <c r="J23" s="10"/>
      <c r="K23" s="10"/>
      <c r="L23" s="10"/>
      <c r="M23" s="10"/>
      <c r="N23" s="10"/>
      <c r="O23" s="10"/>
      <c r="P23" s="33"/>
      <c r="W23" s="34" t="s">
        <v>39</v>
      </c>
      <c r="X23" s="10"/>
      <c r="Y23" s="10"/>
      <c r="Z23" s="10"/>
      <c r="AA23" s="10"/>
      <c r="AB23" s="10"/>
      <c r="AC23" s="10"/>
      <c r="AD23" s="33"/>
    </row>
    <row r="24" spans="1:31" ht="16.899999999999999" customHeight="1">
      <c r="A24" s="86"/>
      <c r="B24" s="86"/>
      <c r="C24" s="86"/>
      <c r="D24" s="86"/>
      <c r="E24" s="86"/>
      <c r="F24" s="86"/>
      <c r="G24" s="86"/>
      <c r="H24" s="87"/>
      <c r="I24" s="86"/>
      <c r="J24" s="86"/>
      <c r="K24" s="86"/>
      <c r="L24" s="86"/>
      <c r="M24" s="86"/>
      <c r="N24" s="86"/>
      <c r="O24" s="86"/>
      <c r="P24" s="87"/>
      <c r="W24" s="32" t="s">
        <v>40</v>
      </c>
      <c r="X24" s="10"/>
      <c r="Y24" s="10"/>
      <c r="Z24" s="10"/>
      <c r="AA24" s="10"/>
      <c r="AB24" s="10"/>
      <c r="AC24" s="10"/>
      <c r="AD24" s="33"/>
    </row>
    <row r="25" spans="1:31" ht="16.899999999999999" customHeight="1">
      <c r="A25" s="9"/>
      <c r="W25" s="83"/>
      <c r="X25" s="84"/>
      <c r="Y25" s="84"/>
      <c r="Z25" s="84"/>
      <c r="AA25" s="84"/>
      <c r="AB25" s="84"/>
      <c r="AC25" s="84"/>
      <c r="AD25" s="85"/>
      <c r="AE25" s="10"/>
    </row>
    <row r="26" spans="1:31" ht="16.899999999999999" customHeight="1">
      <c r="A26" s="9"/>
      <c r="W26" s="39"/>
      <c r="X26" s="10"/>
      <c r="Y26" s="10"/>
      <c r="Z26" s="10"/>
      <c r="AA26" s="10"/>
      <c r="AB26" s="10"/>
      <c r="AC26" s="10"/>
      <c r="AD26" s="33"/>
    </row>
    <row r="27" spans="1:31" ht="16.899999999999999" customHeight="1">
      <c r="A27" s="9"/>
      <c r="W27" s="39"/>
      <c r="X27" s="10"/>
      <c r="Y27" s="10"/>
      <c r="Z27" s="10"/>
      <c r="AA27" s="10"/>
      <c r="AB27" s="10"/>
      <c r="AC27" s="10"/>
      <c r="AD27" s="33"/>
    </row>
    <row r="28" spans="1:31" ht="16.899999999999999" customHeight="1">
      <c r="A28" s="9"/>
      <c r="W28" s="88"/>
      <c r="X28" s="86"/>
      <c r="Y28" s="86"/>
      <c r="Z28" s="86"/>
      <c r="AA28" s="86"/>
      <c r="AB28" s="86"/>
      <c r="AC28" s="86"/>
      <c r="AD28" s="87"/>
    </row>
    <row r="29" spans="1:31" ht="16.899999999999999" customHeight="1">
      <c r="W29" s="11"/>
      <c r="X29" s="40"/>
      <c r="Y29" s="40"/>
      <c r="Z29" s="40"/>
      <c r="AA29" s="40"/>
      <c r="AB29" s="40"/>
      <c r="AC29" s="40"/>
      <c r="AD29" s="40"/>
    </row>
    <row r="30" spans="1:31" ht="32.450000000000003" customHeight="1">
      <c r="W30" s="11"/>
    </row>
    <row r="31" spans="1:31" ht="32.450000000000003" customHeight="1">
      <c r="W31" s="11"/>
    </row>
    <row r="32" spans="1:31" ht="32.450000000000003" customHeight="1"/>
    <row r="33" ht="32.450000000000003" customHeight="1"/>
    <row r="34" ht="32.450000000000003" customHeight="1"/>
    <row r="35" ht="32.450000000000003" customHeight="1"/>
    <row r="36" ht="32.450000000000003" customHeight="1"/>
    <row r="37" ht="32.450000000000003" customHeight="1"/>
    <row r="38" ht="32.450000000000003" customHeight="1"/>
    <row r="39" ht="32.450000000000003" customHeight="1"/>
    <row r="40" ht="32.450000000000003" customHeight="1"/>
    <row r="41" ht="32.450000000000003" customHeight="1"/>
    <row r="42" ht="32.450000000000003" customHeight="1"/>
    <row r="43" ht="32.450000000000003" customHeight="1"/>
    <row r="44" ht="32.450000000000003" customHeight="1"/>
    <row r="45" ht="32.450000000000003" customHeight="1"/>
    <row r="46" ht="32.450000000000003" customHeight="1"/>
    <row r="47" ht="32.450000000000003" customHeight="1"/>
    <row r="48" ht="32.450000000000003" customHeight="1"/>
    <row r="49" ht="32.450000000000003" customHeight="1"/>
    <row r="50" ht="32.450000000000003" customHeight="1"/>
    <row r="51" ht="32.450000000000003" customHeight="1"/>
    <row r="52" ht="32.450000000000003" customHeight="1"/>
    <row r="53" ht="32.450000000000003" customHeight="1"/>
    <row r="54" ht="32.450000000000003" customHeight="1"/>
    <row r="55" ht="32.450000000000003" customHeight="1"/>
    <row r="56" ht="32.450000000000003" customHeight="1"/>
    <row r="57" ht="32.450000000000003" customHeight="1"/>
    <row r="58" ht="32.450000000000003" customHeight="1"/>
    <row r="59" ht="32.450000000000003" customHeight="1"/>
    <row r="60" ht="32.450000000000003" customHeight="1"/>
    <row r="61" ht="32.450000000000003" customHeight="1"/>
    <row r="62" ht="32.450000000000003" customHeight="1"/>
    <row r="63" ht="32.450000000000003" customHeight="1"/>
    <row r="64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</sheetData>
  <mergeCells count="45"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  <mergeCell ref="A9:A10"/>
    <mergeCell ref="B9:B10"/>
    <mergeCell ref="C9:C10"/>
    <mergeCell ref="D9:D10"/>
    <mergeCell ref="E9:F9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W28:AD28"/>
    <mergeCell ref="AA9:AB9"/>
    <mergeCell ref="AC9:AC10"/>
    <mergeCell ref="AD9:AD10"/>
    <mergeCell ref="A18:H18"/>
    <mergeCell ref="A19:H19"/>
    <mergeCell ref="A20:H20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A21:H21"/>
    <mergeCell ref="I21:P21"/>
    <mergeCell ref="A24:H24"/>
    <mergeCell ref="I24:P24"/>
    <mergeCell ref="W25:AD25"/>
  </mergeCells>
  <phoneticPr fontId="3" type="noConversion"/>
  <hyperlinks>
    <hyperlink ref="H12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4"/>
  <sheetViews>
    <sheetView zoomScaleNormal="100" zoomScaleSheetLayoutView="100" workbookViewId="0">
      <selection activeCell="Y63" sqref="Y63"/>
    </sheetView>
  </sheetViews>
  <sheetFormatPr defaultColWidth="8.875" defaultRowHeight="18.75"/>
  <cols>
    <col min="1" max="16" width="20" style="1" customWidth="1"/>
    <col min="17" max="22" width="21.5" style="1" customWidth="1"/>
    <col min="23" max="30" width="19.875" style="1" customWidth="1"/>
    <col min="31" max="16384" width="8.875" style="1"/>
  </cols>
  <sheetData>
    <row r="1" spans="1:30" ht="19.5">
      <c r="A1" s="1" t="s">
        <v>678</v>
      </c>
    </row>
    <row r="2" spans="1:30" ht="25.5">
      <c r="A2" s="116" t="s">
        <v>679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9.5" thickBot="1"/>
    <row r="4" spans="1:30" ht="32.450000000000003" customHeight="1">
      <c r="A4" s="117" t="s">
        <v>19</v>
      </c>
      <c r="B4" s="118"/>
      <c r="C4" s="119" t="s">
        <v>20</v>
      </c>
      <c r="D4" s="120"/>
    </row>
    <row r="5" spans="1:30">
      <c r="A5" s="135" t="s">
        <v>587</v>
      </c>
      <c r="B5" s="122"/>
      <c r="C5" s="136" t="s">
        <v>639</v>
      </c>
      <c r="D5" s="126"/>
    </row>
    <row r="6" spans="1:30" ht="19.5" thickBot="1">
      <c r="A6" s="123"/>
      <c r="B6" s="124"/>
      <c r="C6" s="127"/>
      <c r="D6" s="128"/>
    </row>
    <row r="7" spans="1:30" ht="19.5" thickBot="1"/>
    <row r="8" spans="1:30" ht="18" customHeight="1">
      <c r="A8" s="129" t="s">
        <v>13</v>
      </c>
      <c r="B8" s="130"/>
      <c r="C8" s="130"/>
      <c r="D8" s="130"/>
      <c r="E8" s="130"/>
      <c r="F8" s="130"/>
      <c r="G8" s="130"/>
      <c r="H8" s="131"/>
      <c r="I8" s="129" t="s">
        <v>14</v>
      </c>
      <c r="J8" s="130"/>
      <c r="K8" s="130"/>
      <c r="L8" s="130"/>
      <c r="M8" s="130"/>
      <c r="N8" s="130"/>
      <c r="O8" s="130"/>
      <c r="P8" s="131"/>
      <c r="Q8" s="129" t="s">
        <v>680</v>
      </c>
      <c r="R8" s="130"/>
      <c r="S8" s="130"/>
      <c r="T8" s="130"/>
      <c r="U8" s="130"/>
      <c r="V8" s="131"/>
      <c r="W8" s="129" t="s">
        <v>15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430" t="s">
        <v>681</v>
      </c>
      <c r="B9" s="431" t="s">
        <v>609</v>
      </c>
      <c r="C9" s="432" t="s">
        <v>343</v>
      </c>
      <c r="D9" s="432" t="s">
        <v>610</v>
      </c>
      <c r="E9" s="433" t="s">
        <v>622</v>
      </c>
      <c r="F9" s="434"/>
      <c r="G9" s="351" t="s">
        <v>612</v>
      </c>
      <c r="H9" s="435" t="s">
        <v>589</v>
      </c>
      <c r="I9" s="430" t="s">
        <v>613</v>
      </c>
      <c r="J9" s="431" t="s">
        <v>682</v>
      </c>
      <c r="K9" s="432" t="s">
        <v>683</v>
      </c>
      <c r="L9" s="432" t="s">
        <v>610</v>
      </c>
      <c r="M9" s="433" t="s">
        <v>622</v>
      </c>
      <c r="N9" s="434"/>
      <c r="O9" s="436" t="s">
        <v>640</v>
      </c>
      <c r="P9" s="435" t="s">
        <v>589</v>
      </c>
      <c r="Q9" s="437" t="s">
        <v>616</v>
      </c>
      <c r="R9" s="438" t="s">
        <v>684</v>
      </c>
      <c r="S9" s="439" t="s">
        <v>685</v>
      </c>
      <c r="T9" s="440" t="s">
        <v>686</v>
      </c>
      <c r="U9" s="356" t="s">
        <v>687</v>
      </c>
      <c r="V9" s="435" t="s">
        <v>113</v>
      </c>
      <c r="W9" s="430" t="s">
        <v>688</v>
      </c>
      <c r="X9" s="431" t="s">
        <v>621</v>
      </c>
      <c r="Y9" s="432" t="s">
        <v>689</v>
      </c>
      <c r="Z9" s="432" t="s">
        <v>610</v>
      </c>
      <c r="AA9" s="433" t="s">
        <v>622</v>
      </c>
      <c r="AB9" s="434"/>
      <c r="AC9" s="351" t="s">
        <v>612</v>
      </c>
      <c r="AD9" s="351" t="s">
        <v>113</v>
      </c>
    </row>
    <row r="10" spans="1:30" ht="36.6" customHeight="1" thickBot="1">
      <c r="A10" s="441"/>
      <c r="B10" s="442"/>
      <c r="C10" s="443"/>
      <c r="D10" s="443"/>
      <c r="E10" s="444" t="s">
        <v>344</v>
      </c>
      <c r="F10" s="444" t="s">
        <v>345</v>
      </c>
      <c r="G10" s="358"/>
      <c r="H10" s="445"/>
      <c r="I10" s="441"/>
      <c r="J10" s="442"/>
      <c r="K10" s="443"/>
      <c r="L10" s="443"/>
      <c r="M10" s="444" t="s">
        <v>346</v>
      </c>
      <c r="N10" s="444" t="s">
        <v>347</v>
      </c>
      <c r="O10" s="358"/>
      <c r="P10" s="445"/>
      <c r="Q10" s="446"/>
      <c r="R10" s="447"/>
      <c r="S10" s="447"/>
      <c r="T10" s="448"/>
      <c r="U10" s="449"/>
      <c r="V10" s="445"/>
      <c r="W10" s="441"/>
      <c r="X10" s="442"/>
      <c r="Y10" s="443"/>
      <c r="Z10" s="443"/>
      <c r="AA10" s="444" t="s">
        <v>344</v>
      </c>
      <c r="AB10" s="444" t="s">
        <v>624</v>
      </c>
      <c r="AC10" s="358"/>
      <c r="AD10" s="358"/>
    </row>
    <row r="11" spans="1:30" ht="54" customHeight="1">
      <c r="A11" s="144" t="s">
        <v>641</v>
      </c>
      <c r="B11" s="354" t="s">
        <v>259</v>
      </c>
      <c r="C11" s="148"/>
      <c r="D11" s="353"/>
      <c r="E11" s="148">
        <v>248500</v>
      </c>
      <c r="F11" s="143"/>
      <c r="G11" s="355"/>
      <c r="H11" s="162"/>
      <c r="I11" s="144">
        <v>11</v>
      </c>
      <c r="J11" s="143" t="s">
        <v>91</v>
      </c>
      <c r="K11" s="457">
        <v>112</v>
      </c>
      <c r="L11" s="143">
        <v>70.040000000000006</v>
      </c>
      <c r="M11" s="143"/>
      <c r="N11" s="156"/>
      <c r="O11" s="644"/>
      <c r="P11" s="161"/>
      <c r="Q11" s="347" t="s">
        <v>95</v>
      </c>
      <c r="R11" s="341"/>
      <c r="S11" s="341"/>
      <c r="T11" s="342"/>
      <c r="U11" s="147"/>
      <c r="V11" s="161"/>
      <c r="W11" s="144" t="s">
        <v>95</v>
      </c>
      <c r="X11" s="143"/>
      <c r="Y11" s="148"/>
      <c r="Z11" s="157"/>
      <c r="AA11" s="148"/>
      <c r="AB11" s="143"/>
      <c r="AC11" s="645"/>
      <c r="AD11" s="454"/>
    </row>
    <row r="12" spans="1:30" ht="54" customHeight="1">
      <c r="A12" s="144" t="s">
        <v>642</v>
      </c>
      <c r="B12" s="354" t="s">
        <v>193</v>
      </c>
      <c r="C12" s="148"/>
      <c r="D12" s="353"/>
      <c r="E12" s="148">
        <v>240000</v>
      </c>
      <c r="F12" s="143"/>
      <c r="G12" s="355"/>
      <c r="H12" s="162"/>
      <c r="I12" s="144">
        <v>17</v>
      </c>
      <c r="J12" s="143" t="s">
        <v>286</v>
      </c>
      <c r="K12" s="457">
        <v>62</v>
      </c>
      <c r="L12" s="143">
        <v>265.75</v>
      </c>
      <c r="M12" s="143"/>
      <c r="N12" s="156"/>
      <c r="O12" s="644"/>
      <c r="P12" s="161"/>
      <c r="Q12" s="347"/>
      <c r="R12" s="341"/>
      <c r="S12" s="341"/>
      <c r="T12" s="342"/>
      <c r="U12" s="147"/>
      <c r="V12" s="161"/>
      <c r="W12" s="144"/>
      <c r="X12" s="143"/>
      <c r="Y12" s="148"/>
      <c r="Z12" s="157"/>
      <c r="AA12" s="148"/>
      <c r="AB12" s="143"/>
      <c r="AC12" s="645"/>
      <c r="AD12" s="454"/>
    </row>
    <row r="13" spans="1:30" ht="54" customHeight="1">
      <c r="A13" s="144" t="s">
        <v>643</v>
      </c>
      <c r="B13" s="354" t="s">
        <v>190</v>
      </c>
      <c r="C13" s="148"/>
      <c r="D13" s="353"/>
      <c r="E13" s="148">
        <v>100000</v>
      </c>
      <c r="F13" s="143"/>
      <c r="G13" s="355"/>
      <c r="H13" s="162"/>
      <c r="I13" s="144">
        <v>20</v>
      </c>
      <c r="J13" s="143" t="s">
        <v>644</v>
      </c>
      <c r="K13" s="457">
        <v>2.2000000000000002</v>
      </c>
      <c r="L13" s="143">
        <v>1030</v>
      </c>
      <c r="M13" s="143"/>
      <c r="N13" s="156"/>
      <c r="O13" s="644"/>
      <c r="P13" s="161"/>
      <c r="Q13" s="347"/>
      <c r="R13" s="341"/>
      <c r="S13" s="341"/>
      <c r="T13" s="342"/>
      <c r="U13" s="147"/>
      <c r="V13" s="161"/>
      <c r="W13" s="144"/>
      <c r="X13" s="143"/>
      <c r="Y13" s="148"/>
      <c r="Z13" s="157"/>
      <c r="AA13" s="148"/>
      <c r="AB13" s="143"/>
      <c r="AC13" s="645"/>
      <c r="AD13" s="454"/>
    </row>
    <row r="14" spans="1:30" ht="54" customHeight="1">
      <c r="A14" s="144">
        <v>303</v>
      </c>
      <c r="B14" s="354" t="s">
        <v>260</v>
      </c>
      <c r="C14" s="148"/>
      <c r="D14" s="353"/>
      <c r="E14" s="148">
        <v>1000000</v>
      </c>
      <c r="F14" s="143"/>
      <c r="G14" s="355"/>
      <c r="H14" s="162"/>
      <c r="I14" s="144">
        <v>31</v>
      </c>
      <c r="J14" s="143" t="s">
        <v>96</v>
      </c>
      <c r="K14" s="457">
        <v>2.1</v>
      </c>
      <c r="L14" s="143">
        <v>29.15</v>
      </c>
      <c r="M14" s="143"/>
      <c r="N14" s="156"/>
      <c r="O14" s="644"/>
      <c r="P14" s="161"/>
      <c r="Q14" s="347"/>
      <c r="R14" s="341"/>
      <c r="S14" s="341"/>
      <c r="T14" s="342"/>
      <c r="U14" s="147"/>
      <c r="V14" s="161"/>
      <c r="W14" s="144"/>
      <c r="X14" s="143"/>
      <c r="Y14" s="148"/>
      <c r="Z14" s="157"/>
      <c r="AA14" s="148"/>
      <c r="AB14" s="143"/>
      <c r="AC14" s="645"/>
      <c r="AD14" s="454"/>
    </row>
    <row r="15" spans="1:30" ht="54" customHeight="1">
      <c r="A15" s="144">
        <v>314</v>
      </c>
      <c r="B15" s="354" t="s">
        <v>645</v>
      </c>
      <c r="C15" s="148"/>
      <c r="D15" s="353"/>
      <c r="E15" s="148">
        <v>1000000</v>
      </c>
      <c r="F15" s="143"/>
      <c r="G15" s="355"/>
      <c r="H15" s="162"/>
      <c r="I15" s="144">
        <v>32</v>
      </c>
      <c r="J15" s="143" t="s">
        <v>646</v>
      </c>
      <c r="K15" s="457">
        <v>3.8</v>
      </c>
      <c r="L15" s="143">
        <v>47.38</v>
      </c>
      <c r="M15" s="143"/>
      <c r="N15" s="156"/>
      <c r="O15" s="644"/>
      <c r="P15" s="161"/>
      <c r="Q15" s="347"/>
      <c r="R15" s="341"/>
      <c r="S15" s="341"/>
      <c r="T15" s="342"/>
      <c r="U15" s="147"/>
      <c r="V15" s="161"/>
      <c r="W15" s="144"/>
      <c r="X15" s="143"/>
      <c r="Y15" s="148"/>
      <c r="Z15" s="157"/>
      <c r="AA15" s="148"/>
      <c r="AB15" s="143"/>
      <c r="AC15" s="645"/>
      <c r="AD15" s="454"/>
    </row>
    <row r="16" spans="1:30" ht="54" customHeight="1">
      <c r="A16" s="144">
        <v>315</v>
      </c>
      <c r="B16" s="354" t="s">
        <v>647</v>
      </c>
      <c r="C16" s="148"/>
      <c r="D16" s="353"/>
      <c r="E16" s="148">
        <v>1507500</v>
      </c>
      <c r="F16" s="143"/>
      <c r="G16" s="355"/>
      <c r="H16" s="162"/>
      <c r="I16" s="144">
        <v>34</v>
      </c>
      <c r="J16" s="143" t="s">
        <v>99</v>
      </c>
      <c r="K16" s="457">
        <v>1.6</v>
      </c>
      <c r="L16" s="143">
        <v>32.450000000000003</v>
      </c>
      <c r="M16" s="143"/>
      <c r="N16" s="156"/>
      <c r="O16" s="644"/>
      <c r="P16" s="161"/>
      <c r="Q16" s="347"/>
      <c r="R16" s="341"/>
      <c r="S16" s="341"/>
      <c r="T16" s="342"/>
      <c r="U16" s="147"/>
      <c r="V16" s="161"/>
      <c r="W16" s="144"/>
      <c r="X16" s="143"/>
      <c r="Y16" s="148"/>
      <c r="Z16" s="157"/>
      <c r="AA16" s="148"/>
      <c r="AB16" s="143"/>
      <c r="AC16" s="645"/>
      <c r="AD16" s="454"/>
    </row>
    <row r="17" spans="1:30" ht="54" customHeight="1">
      <c r="A17" s="144">
        <v>403</v>
      </c>
      <c r="B17" s="354" t="s">
        <v>648</v>
      </c>
      <c r="C17" s="148"/>
      <c r="D17" s="353"/>
      <c r="E17" s="148">
        <v>1300000</v>
      </c>
      <c r="F17" s="143"/>
      <c r="G17" s="355"/>
      <c r="H17" s="162"/>
      <c r="I17" s="144"/>
      <c r="J17" s="143"/>
      <c r="K17" s="457"/>
      <c r="L17" s="143"/>
      <c r="M17" s="143"/>
      <c r="N17" s="156"/>
      <c r="O17" s="644"/>
      <c r="P17" s="161"/>
      <c r="Q17" s="347"/>
      <c r="R17" s="341"/>
      <c r="S17" s="341"/>
      <c r="T17" s="342"/>
      <c r="U17" s="147"/>
      <c r="V17" s="161"/>
      <c r="W17" s="144"/>
      <c r="X17" s="143"/>
      <c r="Y17" s="148"/>
      <c r="Z17" s="157"/>
      <c r="AA17" s="148"/>
      <c r="AB17" s="143"/>
      <c r="AC17" s="645"/>
      <c r="AD17" s="454"/>
    </row>
    <row r="18" spans="1:30" ht="54" customHeight="1">
      <c r="A18" s="144">
        <v>404</v>
      </c>
      <c r="B18" s="354" t="s">
        <v>195</v>
      </c>
      <c r="C18" s="148"/>
      <c r="D18" s="353"/>
      <c r="E18" s="148">
        <v>360000</v>
      </c>
      <c r="F18" s="143"/>
      <c r="G18" s="355"/>
      <c r="H18" s="162"/>
      <c r="I18" s="144"/>
      <c r="J18" s="143"/>
      <c r="K18" s="457"/>
      <c r="L18" s="143"/>
      <c r="M18" s="143"/>
      <c r="N18" s="156"/>
      <c r="O18" s="644"/>
      <c r="P18" s="161"/>
      <c r="Q18" s="347"/>
      <c r="R18" s="341"/>
      <c r="S18" s="341"/>
      <c r="T18" s="342"/>
      <c r="U18" s="147"/>
      <c r="V18" s="161"/>
      <c r="W18" s="144"/>
      <c r="X18" s="143"/>
      <c r="Y18" s="148"/>
      <c r="Z18" s="157"/>
      <c r="AA18" s="148"/>
      <c r="AB18" s="143"/>
      <c r="AC18" s="645"/>
      <c r="AD18" s="454"/>
    </row>
    <row r="19" spans="1:30" ht="54" customHeight="1">
      <c r="A19" s="144">
        <v>407</v>
      </c>
      <c r="B19" s="354" t="s">
        <v>649</v>
      </c>
      <c r="C19" s="148"/>
      <c r="D19" s="353"/>
      <c r="E19" s="148">
        <v>350000</v>
      </c>
      <c r="F19" s="143"/>
      <c r="G19" s="355"/>
      <c r="H19" s="162"/>
      <c r="I19" s="144"/>
      <c r="J19" s="143"/>
      <c r="K19" s="457"/>
      <c r="L19" s="143"/>
      <c r="M19" s="143"/>
      <c r="N19" s="156"/>
      <c r="O19" s="644"/>
      <c r="P19" s="161"/>
      <c r="Q19" s="347"/>
      <c r="R19" s="341"/>
      <c r="S19" s="341"/>
      <c r="T19" s="342"/>
      <c r="U19" s="147"/>
      <c r="V19" s="161"/>
      <c r="W19" s="144"/>
      <c r="X19" s="143"/>
      <c r="Y19" s="148"/>
      <c r="Z19" s="157"/>
      <c r="AA19" s="148"/>
      <c r="AB19" s="143"/>
      <c r="AC19" s="645"/>
      <c r="AD19" s="454"/>
    </row>
    <row r="20" spans="1:30" ht="54" customHeight="1">
      <c r="A20" s="144">
        <v>413</v>
      </c>
      <c r="B20" s="354" t="s">
        <v>650</v>
      </c>
      <c r="C20" s="148"/>
      <c r="D20" s="353"/>
      <c r="E20" s="148">
        <v>927500</v>
      </c>
      <c r="F20" s="143"/>
      <c r="G20" s="355"/>
      <c r="H20" s="162"/>
      <c r="I20" s="144"/>
      <c r="J20" s="143"/>
      <c r="K20" s="457"/>
      <c r="L20" s="143"/>
      <c r="M20" s="143"/>
      <c r="N20" s="156"/>
      <c r="O20" s="644"/>
      <c r="P20" s="161"/>
      <c r="Q20" s="347"/>
      <c r="R20" s="341"/>
      <c r="S20" s="341"/>
      <c r="T20" s="342"/>
      <c r="U20" s="147"/>
      <c r="V20" s="161"/>
      <c r="W20" s="144"/>
      <c r="X20" s="143"/>
      <c r="Y20" s="148"/>
      <c r="Z20" s="157"/>
      <c r="AA20" s="148"/>
      <c r="AB20" s="143"/>
      <c r="AC20" s="645"/>
      <c r="AD20" s="454"/>
    </row>
    <row r="21" spans="1:30" ht="54" customHeight="1">
      <c r="A21" s="144">
        <v>414</v>
      </c>
      <c r="B21" s="354" t="s">
        <v>262</v>
      </c>
      <c r="C21" s="148"/>
      <c r="D21" s="353"/>
      <c r="E21" s="148">
        <v>225000</v>
      </c>
      <c r="F21" s="143"/>
      <c r="G21" s="355"/>
      <c r="H21" s="162"/>
      <c r="I21" s="144"/>
      <c r="J21" s="143"/>
      <c r="K21" s="457"/>
      <c r="L21" s="143"/>
      <c r="M21" s="143"/>
      <c r="N21" s="156"/>
      <c r="O21" s="644"/>
      <c r="P21" s="161"/>
      <c r="Q21" s="347"/>
      <c r="R21" s="341"/>
      <c r="S21" s="341"/>
      <c r="T21" s="342"/>
      <c r="U21" s="147"/>
      <c r="V21" s="161"/>
      <c r="W21" s="144"/>
      <c r="X21" s="143"/>
      <c r="Y21" s="148"/>
      <c r="Z21" s="157"/>
      <c r="AA21" s="148"/>
      <c r="AB21" s="143"/>
      <c r="AC21" s="645"/>
      <c r="AD21" s="454"/>
    </row>
    <row r="22" spans="1:30" ht="54" customHeight="1">
      <c r="A22" s="144">
        <v>421</v>
      </c>
      <c r="B22" s="354" t="s">
        <v>194</v>
      </c>
      <c r="C22" s="148"/>
      <c r="D22" s="353"/>
      <c r="E22" s="148">
        <v>1487500</v>
      </c>
      <c r="F22" s="143"/>
      <c r="G22" s="355"/>
      <c r="H22" s="162"/>
      <c r="I22" s="144"/>
      <c r="J22" s="143"/>
      <c r="K22" s="457"/>
      <c r="L22" s="143"/>
      <c r="M22" s="143"/>
      <c r="N22" s="156"/>
      <c r="O22" s="644"/>
      <c r="P22" s="161"/>
      <c r="Q22" s="347"/>
      <c r="R22" s="341"/>
      <c r="S22" s="341"/>
      <c r="T22" s="342"/>
      <c r="U22" s="147"/>
      <c r="V22" s="161"/>
      <c r="W22" s="144"/>
      <c r="X22" s="143"/>
      <c r="Y22" s="148"/>
      <c r="Z22" s="157"/>
      <c r="AA22" s="148"/>
      <c r="AB22" s="143"/>
      <c r="AC22" s="645"/>
      <c r="AD22" s="454"/>
    </row>
    <row r="23" spans="1:30" ht="54" customHeight="1">
      <c r="A23" s="144">
        <v>431</v>
      </c>
      <c r="B23" s="354" t="s">
        <v>651</v>
      </c>
      <c r="C23" s="148"/>
      <c r="D23" s="353"/>
      <c r="E23" s="148">
        <v>225000</v>
      </c>
      <c r="F23" s="143"/>
      <c r="G23" s="355"/>
      <c r="H23" s="162"/>
      <c r="I23" s="144"/>
      <c r="J23" s="143"/>
      <c r="K23" s="457"/>
      <c r="L23" s="143"/>
      <c r="M23" s="143"/>
      <c r="N23" s="156"/>
      <c r="O23" s="644"/>
      <c r="P23" s="161"/>
      <c r="Q23" s="347"/>
      <c r="R23" s="341"/>
      <c r="S23" s="341"/>
      <c r="T23" s="342"/>
      <c r="U23" s="147"/>
      <c r="V23" s="161"/>
      <c r="W23" s="144"/>
      <c r="X23" s="143"/>
      <c r="Y23" s="148"/>
      <c r="Z23" s="157"/>
      <c r="AA23" s="148"/>
      <c r="AB23" s="143"/>
      <c r="AC23" s="645"/>
      <c r="AD23" s="454"/>
    </row>
    <row r="24" spans="1:30" ht="54" customHeight="1">
      <c r="A24" s="144">
        <v>433</v>
      </c>
      <c r="B24" s="354" t="s">
        <v>652</v>
      </c>
      <c r="C24" s="148"/>
      <c r="D24" s="353"/>
      <c r="E24" s="148">
        <v>725000</v>
      </c>
      <c r="F24" s="143"/>
      <c r="G24" s="355"/>
      <c r="H24" s="162"/>
      <c r="I24" s="144"/>
      <c r="J24" s="143"/>
      <c r="K24" s="457"/>
      <c r="L24" s="143"/>
      <c r="M24" s="143"/>
      <c r="N24" s="156"/>
      <c r="O24" s="644"/>
      <c r="P24" s="161"/>
      <c r="Q24" s="347"/>
      <c r="R24" s="341"/>
      <c r="S24" s="341"/>
      <c r="T24" s="342"/>
      <c r="U24" s="147"/>
      <c r="V24" s="161"/>
      <c r="W24" s="144"/>
      <c r="X24" s="143"/>
      <c r="Y24" s="148"/>
      <c r="Z24" s="157"/>
      <c r="AA24" s="148"/>
      <c r="AB24" s="143"/>
      <c r="AC24" s="645"/>
      <c r="AD24" s="454"/>
    </row>
    <row r="25" spans="1:30" ht="54" customHeight="1">
      <c r="A25" s="144">
        <v>437</v>
      </c>
      <c r="B25" s="354" t="s">
        <v>196</v>
      </c>
      <c r="C25" s="148"/>
      <c r="D25" s="353"/>
      <c r="E25" s="148">
        <v>793500</v>
      </c>
      <c r="F25" s="143"/>
      <c r="G25" s="355"/>
      <c r="H25" s="162"/>
      <c r="I25" s="144"/>
      <c r="J25" s="143"/>
      <c r="K25" s="457"/>
      <c r="L25" s="143"/>
      <c r="M25" s="143"/>
      <c r="N25" s="156"/>
      <c r="O25" s="644"/>
      <c r="P25" s="161"/>
      <c r="Q25" s="347"/>
      <c r="R25" s="341"/>
      <c r="S25" s="341"/>
      <c r="T25" s="342"/>
      <c r="U25" s="147"/>
      <c r="V25" s="161"/>
      <c r="W25" s="144"/>
      <c r="X25" s="143"/>
      <c r="Y25" s="148"/>
      <c r="Z25" s="157"/>
      <c r="AA25" s="148"/>
      <c r="AB25" s="143"/>
      <c r="AC25" s="645"/>
      <c r="AD25" s="454"/>
    </row>
    <row r="26" spans="1:30" ht="54" customHeight="1">
      <c r="A26" s="144">
        <v>438</v>
      </c>
      <c r="B26" s="354" t="s">
        <v>263</v>
      </c>
      <c r="C26" s="148"/>
      <c r="D26" s="353"/>
      <c r="E26" s="148">
        <v>1260000</v>
      </c>
      <c r="F26" s="143"/>
      <c r="G26" s="355"/>
      <c r="H26" s="162"/>
      <c r="I26" s="144"/>
      <c r="J26" s="143"/>
      <c r="K26" s="457"/>
      <c r="L26" s="143"/>
      <c r="M26" s="143"/>
      <c r="N26" s="156"/>
      <c r="O26" s="644"/>
      <c r="P26" s="161"/>
      <c r="Q26" s="347"/>
      <c r="R26" s="341"/>
      <c r="S26" s="341"/>
      <c r="T26" s="342"/>
      <c r="U26" s="147"/>
      <c r="V26" s="161"/>
      <c r="W26" s="144"/>
      <c r="X26" s="143"/>
      <c r="Y26" s="148"/>
      <c r="Z26" s="157"/>
      <c r="AA26" s="148"/>
      <c r="AB26" s="143"/>
      <c r="AC26" s="645"/>
      <c r="AD26" s="454"/>
    </row>
    <row r="27" spans="1:30" ht="54" customHeight="1">
      <c r="A27" s="144">
        <v>450</v>
      </c>
      <c r="B27" s="354" t="s">
        <v>197</v>
      </c>
      <c r="C27" s="148"/>
      <c r="D27" s="353"/>
      <c r="E27" s="148">
        <v>560000</v>
      </c>
      <c r="F27" s="143"/>
      <c r="G27" s="355"/>
      <c r="H27" s="162"/>
      <c r="I27" s="144"/>
      <c r="J27" s="143"/>
      <c r="K27" s="457"/>
      <c r="L27" s="143"/>
      <c r="M27" s="143"/>
      <c r="N27" s="156"/>
      <c r="O27" s="644"/>
      <c r="P27" s="161"/>
      <c r="Q27" s="347"/>
      <c r="R27" s="341"/>
      <c r="S27" s="341"/>
      <c r="T27" s="342"/>
      <c r="U27" s="147"/>
      <c r="V27" s="161"/>
      <c r="W27" s="144"/>
      <c r="X27" s="143"/>
      <c r="Y27" s="148"/>
      <c r="Z27" s="157"/>
      <c r="AA27" s="148"/>
      <c r="AB27" s="143"/>
      <c r="AC27" s="645"/>
      <c r="AD27" s="454"/>
    </row>
    <row r="28" spans="1:30" ht="54" customHeight="1">
      <c r="A28" s="144">
        <v>501</v>
      </c>
      <c r="B28" s="354" t="s">
        <v>81</v>
      </c>
      <c r="C28" s="148"/>
      <c r="D28" s="353"/>
      <c r="E28" s="148">
        <v>4578750</v>
      </c>
      <c r="F28" s="143"/>
      <c r="G28" s="355"/>
      <c r="H28" s="162"/>
      <c r="I28" s="144"/>
      <c r="J28" s="143"/>
      <c r="K28" s="457"/>
      <c r="L28" s="143"/>
      <c r="M28" s="143"/>
      <c r="N28" s="156"/>
      <c r="O28" s="644"/>
      <c r="P28" s="161"/>
      <c r="Q28" s="347"/>
      <c r="R28" s="341"/>
      <c r="S28" s="341"/>
      <c r="T28" s="342"/>
      <c r="U28" s="147"/>
      <c r="V28" s="161"/>
      <c r="W28" s="144"/>
      <c r="X28" s="143"/>
      <c r="Y28" s="148"/>
      <c r="Z28" s="157"/>
      <c r="AA28" s="148"/>
      <c r="AB28" s="143"/>
      <c r="AC28" s="645"/>
      <c r="AD28" s="454"/>
    </row>
    <row r="29" spans="1:30" ht="54" customHeight="1">
      <c r="A29" s="144">
        <v>502</v>
      </c>
      <c r="B29" s="354" t="s">
        <v>83</v>
      </c>
      <c r="C29" s="148"/>
      <c r="D29" s="353"/>
      <c r="E29" s="148">
        <v>800000</v>
      </c>
      <c r="F29" s="143"/>
      <c r="G29" s="355"/>
      <c r="H29" s="162"/>
      <c r="I29" s="144"/>
      <c r="J29" s="143"/>
      <c r="K29" s="457"/>
      <c r="L29" s="143"/>
      <c r="M29" s="143"/>
      <c r="N29" s="156"/>
      <c r="O29" s="644"/>
      <c r="P29" s="161"/>
      <c r="Q29" s="347"/>
      <c r="R29" s="341"/>
      <c r="S29" s="341"/>
      <c r="T29" s="342"/>
      <c r="U29" s="147"/>
      <c r="V29" s="161"/>
      <c r="W29" s="144"/>
      <c r="X29" s="143"/>
      <c r="Y29" s="148"/>
      <c r="Z29" s="157"/>
      <c r="AA29" s="148"/>
      <c r="AB29" s="143"/>
      <c r="AC29" s="645"/>
      <c r="AD29" s="454"/>
    </row>
    <row r="30" spans="1:30" ht="54" customHeight="1">
      <c r="A30" s="144">
        <v>503</v>
      </c>
      <c r="B30" s="354" t="s">
        <v>653</v>
      </c>
      <c r="C30" s="148"/>
      <c r="D30" s="353"/>
      <c r="E30" s="148">
        <v>469000</v>
      </c>
      <c r="F30" s="143"/>
      <c r="G30" s="355"/>
      <c r="H30" s="162"/>
      <c r="I30" s="144"/>
      <c r="J30" s="143"/>
      <c r="K30" s="457"/>
      <c r="L30" s="143"/>
      <c r="M30" s="143"/>
      <c r="N30" s="156"/>
      <c r="O30" s="644"/>
      <c r="P30" s="161"/>
      <c r="Q30" s="347"/>
      <c r="R30" s="341"/>
      <c r="S30" s="341"/>
      <c r="T30" s="342"/>
      <c r="U30" s="147"/>
      <c r="V30" s="161"/>
      <c r="W30" s="144"/>
      <c r="X30" s="143"/>
      <c r="Y30" s="148"/>
      <c r="Z30" s="157"/>
      <c r="AA30" s="148"/>
      <c r="AB30" s="143"/>
      <c r="AC30" s="645"/>
      <c r="AD30" s="454"/>
    </row>
    <row r="31" spans="1:30" ht="54" customHeight="1">
      <c r="A31" s="144">
        <v>503</v>
      </c>
      <c r="B31" s="354" t="s">
        <v>654</v>
      </c>
      <c r="C31" s="148"/>
      <c r="D31" s="353"/>
      <c r="E31" s="148">
        <v>525000</v>
      </c>
      <c r="F31" s="143"/>
      <c r="G31" s="355"/>
      <c r="H31" s="162"/>
      <c r="I31" s="144"/>
      <c r="J31" s="143"/>
      <c r="K31" s="457"/>
      <c r="L31" s="143"/>
      <c r="M31" s="143"/>
      <c r="N31" s="156"/>
      <c r="O31" s="644"/>
      <c r="P31" s="161"/>
      <c r="Q31" s="347"/>
      <c r="R31" s="341"/>
      <c r="S31" s="341"/>
      <c r="T31" s="342"/>
      <c r="U31" s="147"/>
      <c r="V31" s="161"/>
      <c r="W31" s="144"/>
      <c r="X31" s="143"/>
      <c r="Y31" s="148"/>
      <c r="Z31" s="157"/>
      <c r="AA31" s="148"/>
      <c r="AB31" s="143"/>
      <c r="AC31" s="645"/>
      <c r="AD31" s="454"/>
    </row>
    <row r="32" spans="1:30" ht="54" customHeight="1">
      <c r="A32" s="144">
        <v>503</v>
      </c>
      <c r="B32" s="354" t="s">
        <v>655</v>
      </c>
      <c r="C32" s="148"/>
      <c r="D32" s="353"/>
      <c r="E32" s="148">
        <v>529200</v>
      </c>
      <c r="F32" s="143"/>
      <c r="G32" s="355"/>
      <c r="H32" s="162"/>
      <c r="I32" s="144"/>
      <c r="J32" s="143"/>
      <c r="K32" s="457"/>
      <c r="L32" s="143"/>
      <c r="M32" s="143"/>
      <c r="N32" s="156"/>
      <c r="O32" s="644"/>
      <c r="P32" s="161"/>
      <c r="Q32" s="347"/>
      <c r="R32" s="341"/>
      <c r="S32" s="341"/>
      <c r="T32" s="342"/>
      <c r="U32" s="147"/>
      <c r="V32" s="161"/>
      <c r="W32" s="144"/>
      <c r="X32" s="143"/>
      <c r="Y32" s="148"/>
      <c r="Z32" s="157"/>
      <c r="AA32" s="148"/>
      <c r="AB32" s="143"/>
      <c r="AC32" s="645"/>
      <c r="AD32" s="454"/>
    </row>
    <row r="33" spans="1:30" ht="54" customHeight="1">
      <c r="A33" s="144">
        <v>503</v>
      </c>
      <c r="B33" s="354" t="s">
        <v>656</v>
      </c>
      <c r="C33" s="148"/>
      <c r="D33" s="353"/>
      <c r="E33" s="148">
        <v>504000</v>
      </c>
      <c r="F33" s="143"/>
      <c r="G33" s="355"/>
      <c r="H33" s="162"/>
      <c r="I33" s="144"/>
      <c r="J33" s="143"/>
      <c r="K33" s="457"/>
      <c r="L33" s="143"/>
      <c r="M33" s="143"/>
      <c r="N33" s="156"/>
      <c r="O33" s="644"/>
      <c r="P33" s="161"/>
      <c r="Q33" s="347"/>
      <c r="R33" s="341"/>
      <c r="S33" s="341"/>
      <c r="T33" s="342"/>
      <c r="U33" s="147"/>
      <c r="V33" s="161"/>
      <c r="W33" s="144"/>
      <c r="X33" s="143"/>
      <c r="Y33" s="148"/>
      <c r="Z33" s="157"/>
      <c r="AA33" s="148"/>
      <c r="AB33" s="143"/>
      <c r="AC33" s="645"/>
      <c r="AD33" s="454"/>
    </row>
    <row r="34" spans="1:30" ht="54" customHeight="1">
      <c r="A34" s="144" t="s">
        <v>657</v>
      </c>
      <c r="B34" s="354" t="s">
        <v>658</v>
      </c>
      <c r="C34" s="148"/>
      <c r="D34" s="353"/>
      <c r="E34" s="148">
        <v>248000</v>
      </c>
      <c r="F34" s="143"/>
      <c r="G34" s="355"/>
      <c r="H34" s="162"/>
      <c r="I34" s="144"/>
      <c r="J34" s="143"/>
      <c r="K34" s="457"/>
      <c r="L34" s="143"/>
      <c r="M34" s="143"/>
      <c r="N34" s="156"/>
      <c r="O34" s="644"/>
      <c r="P34" s="161"/>
      <c r="Q34" s="347"/>
      <c r="R34" s="341"/>
      <c r="S34" s="341"/>
      <c r="T34" s="342"/>
      <c r="U34" s="147"/>
      <c r="V34" s="161"/>
      <c r="W34" s="144"/>
      <c r="X34" s="143"/>
      <c r="Y34" s="148"/>
      <c r="Z34" s="157"/>
      <c r="AA34" s="148"/>
      <c r="AB34" s="143"/>
      <c r="AC34" s="645"/>
      <c r="AD34" s="454"/>
    </row>
    <row r="35" spans="1:30" ht="54" customHeight="1">
      <c r="A35" s="144">
        <v>505</v>
      </c>
      <c r="B35" s="354" t="s">
        <v>84</v>
      </c>
      <c r="C35" s="148"/>
      <c r="D35" s="353"/>
      <c r="E35" s="148">
        <v>162000</v>
      </c>
      <c r="F35" s="143"/>
      <c r="G35" s="355"/>
      <c r="H35" s="162"/>
      <c r="I35" s="144"/>
      <c r="J35" s="143"/>
      <c r="K35" s="457"/>
      <c r="L35" s="143"/>
      <c r="M35" s="143"/>
      <c r="N35" s="156"/>
      <c r="O35" s="644"/>
      <c r="P35" s="161"/>
      <c r="Q35" s="347"/>
      <c r="R35" s="341"/>
      <c r="S35" s="341"/>
      <c r="T35" s="342"/>
      <c r="U35" s="147"/>
      <c r="V35" s="161"/>
      <c r="W35" s="144"/>
      <c r="X35" s="143"/>
      <c r="Y35" s="148"/>
      <c r="Z35" s="157"/>
      <c r="AA35" s="148"/>
      <c r="AB35" s="143"/>
      <c r="AC35" s="645"/>
      <c r="AD35" s="454"/>
    </row>
    <row r="36" spans="1:30" ht="54" customHeight="1">
      <c r="A36" s="144">
        <v>506</v>
      </c>
      <c r="B36" s="354" t="s">
        <v>659</v>
      </c>
      <c r="C36" s="148"/>
      <c r="D36" s="353"/>
      <c r="E36" s="148">
        <v>336000</v>
      </c>
      <c r="F36" s="143"/>
      <c r="G36" s="355"/>
      <c r="H36" s="162"/>
      <c r="I36" s="144"/>
      <c r="J36" s="143"/>
      <c r="K36" s="457"/>
      <c r="L36" s="143"/>
      <c r="M36" s="143"/>
      <c r="N36" s="156"/>
      <c r="O36" s="644"/>
      <c r="P36" s="161"/>
      <c r="Q36" s="347"/>
      <c r="R36" s="341"/>
      <c r="S36" s="341"/>
      <c r="T36" s="342"/>
      <c r="U36" s="147"/>
      <c r="V36" s="161"/>
      <c r="W36" s="144"/>
      <c r="X36" s="143"/>
      <c r="Y36" s="148"/>
      <c r="Z36" s="157"/>
      <c r="AA36" s="148"/>
      <c r="AB36" s="143"/>
      <c r="AC36" s="645"/>
      <c r="AD36" s="454"/>
    </row>
    <row r="37" spans="1:30" ht="54" customHeight="1">
      <c r="A37" s="144">
        <v>507</v>
      </c>
      <c r="B37" s="354" t="s">
        <v>200</v>
      </c>
      <c r="C37" s="148"/>
      <c r="D37" s="353"/>
      <c r="E37" s="148">
        <v>388500</v>
      </c>
      <c r="F37" s="143"/>
      <c r="G37" s="355"/>
      <c r="H37" s="162"/>
      <c r="I37" s="144"/>
      <c r="J37" s="143"/>
      <c r="K37" s="457"/>
      <c r="L37" s="143"/>
      <c r="M37" s="143"/>
      <c r="N37" s="156"/>
      <c r="O37" s="644"/>
      <c r="P37" s="161"/>
      <c r="Q37" s="347"/>
      <c r="R37" s="341"/>
      <c r="S37" s="341"/>
      <c r="T37" s="342"/>
      <c r="U37" s="147"/>
      <c r="V37" s="161"/>
      <c r="W37" s="144"/>
      <c r="X37" s="143"/>
      <c r="Y37" s="148"/>
      <c r="Z37" s="157"/>
      <c r="AA37" s="148"/>
      <c r="AB37" s="143"/>
      <c r="AC37" s="645"/>
      <c r="AD37" s="454"/>
    </row>
    <row r="38" spans="1:30" ht="54" customHeight="1">
      <c r="A38" s="144">
        <v>508</v>
      </c>
      <c r="B38" s="354" t="s">
        <v>266</v>
      </c>
      <c r="C38" s="148"/>
      <c r="D38" s="353"/>
      <c r="E38" s="148">
        <v>1026000</v>
      </c>
      <c r="F38" s="143"/>
      <c r="G38" s="355"/>
      <c r="H38" s="162"/>
      <c r="I38" s="144"/>
      <c r="J38" s="143"/>
      <c r="K38" s="457"/>
      <c r="L38" s="143"/>
      <c r="M38" s="143"/>
      <c r="N38" s="156"/>
      <c r="O38" s="644"/>
      <c r="P38" s="161"/>
      <c r="Q38" s="347"/>
      <c r="R38" s="341"/>
      <c r="S38" s="341"/>
      <c r="T38" s="342"/>
      <c r="U38" s="147"/>
      <c r="V38" s="161"/>
      <c r="W38" s="144"/>
      <c r="X38" s="143"/>
      <c r="Y38" s="148"/>
      <c r="Z38" s="157"/>
      <c r="AA38" s="148"/>
      <c r="AB38" s="143"/>
      <c r="AC38" s="645"/>
      <c r="AD38" s="454"/>
    </row>
    <row r="39" spans="1:30" ht="54" customHeight="1">
      <c r="A39" s="144" t="s">
        <v>660</v>
      </c>
      <c r="B39" s="354" t="s">
        <v>267</v>
      </c>
      <c r="C39" s="148"/>
      <c r="D39" s="353"/>
      <c r="E39" s="148">
        <v>525000</v>
      </c>
      <c r="F39" s="143"/>
      <c r="G39" s="355"/>
      <c r="H39" s="162"/>
      <c r="I39" s="144"/>
      <c r="J39" s="143"/>
      <c r="K39" s="457"/>
      <c r="L39" s="143"/>
      <c r="M39" s="143"/>
      <c r="N39" s="156"/>
      <c r="O39" s="644"/>
      <c r="P39" s="161"/>
      <c r="Q39" s="347"/>
      <c r="R39" s="341"/>
      <c r="S39" s="341"/>
      <c r="T39" s="342"/>
      <c r="U39" s="147"/>
      <c r="V39" s="161"/>
      <c r="W39" s="144"/>
      <c r="X39" s="143"/>
      <c r="Y39" s="148"/>
      <c r="Z39" s="157"/>
      <c r="AA39" s="148"/>
      <c r="AB39" s="143"/>
      <c r="AC39" s="645"/>
      <c r="AD39" s="454"/>
    </row>
    <row r="40" spans="1:30" ht="54" customHeight="1">
      <c r="A40" s="144" t="s">
        <v>661</v>
      </c>
      <c r="B40" s="354" t="s">
        <v>662</v>
      </c>
      <c r="C40" s="148"/>
      <c r="D40" s="353"/>
      <c r="E40" s="148">
        <v>1200000</v>
      </c>
      <c r="F40" s="143"/>
      <c r="G40" s="355"/>
      <c r="H40" s="162"/>
      <c r="I40" s="144"/>
      <c r="J40" s="143"/>
      <c r="K40" s="457"/>
      <c r="L40" s="143"/>
      <c r="M40" s="143"/>
      <c r="N40" s="156"/>
      <c r="O40" s="644"/>
      <c r="P40" s="161"/>
      <c r="Q40" s="347"/>
      <c r="R40" s="341"/>
      <c r="S40" s="341"/>
      <c r="T40" s="342"/>
      <c r="U40" s="147"/>
      <c r="V40" s="161"/>
      <c r="W40" s="144"/>
      <c r="X40" s="143"/>
      <c r="Y40" s="148"/>
      <c r="Z40" s="157"/>
      <c r="AA40" s="148"/>
      <c r="AB40" s="143"/>
      <c r="AC40" s="645"/>
      <c r="AD40" s="454"/>
    </row>
    <row r="41" spans="1:30" ht="54" customHeight="1">
      <c r="A41" s="144" t="s">
        <v>663</v>
      </c>
      <c r="B41" s="354" t="s">
        <v>664</v>
      </c>
      <c r="C41" s="148"/>
      <c r="D41" s="353"/>
      <c r="E41" s="148">
        <v>763800</v>
      </c>
      <c r="F41" s="143"/>
      <c r="G41" s="355"/>
      <c r="H41" s="162"/>
      <c r="I41" s="144"/>
      <c r="J41" s="143"/>
      <c r="K41" s="457"/>
      <c r="L41" s="143"/>
      <c r="M41" s="143"/>
      <c r="N41" s="156"/>
      <c r="O41" s="644"/>
      <c r="P41" s="161"/>
      <c r="Q41" s="347"/>
      <c r="R41" s="341"/>
      <c r="S41" s="341"/>
      <c r="T41" s="342"/>
      <c r="U41" s="147"/>
      <c r="V41" s="161"/>
      <c r="W41" s="144"/>
      <c r="X41" s="143"/>
      <c r="Y41" s="148"/>
      <c r="Z41" s="157"/>
      <c r="AA41" s="148"/>
      <c r="AB41" s="143"/>
      <c r="AC41" s="645"/>
      <c r="AD41" s="454"/>
    </row>
    <row r="42" spans="1:30" ht="54" customHeight="1">
      <c r="A42" s="144" t="s">
        <v>665</v>
      </c>
      <c r="B42" s="354" t="s">
        <v>85</v>
      </c>
      <c r="C42" s="148"/>
      <c r="D42" s="353"/>
      <c r="E42" s="148">
        <v>224000</v>
      </c>
      <c r="F42" s="143"/>
      <c r="G42" s="355"/>
      <c r="H42" s="162"/>
      <c r="I42" s="144"/>
      <c r="J42" s="143"/>
      <c r="K42" s="457"/>
      <c r="L42" s="143"/>
      <c r="M42" s="143"/>
      <c r="N42" s="156"/>
      <c r="O42" s="644"/>
      <c r="P42" s="161"/>
      <c r="Q42" s="347"/>
      <c r="R42" s="341"/>
      <c r="S42" s="341"/>
      <c r="T42" s="342"/>
      <c r="U42" s="147"/>
      <c r="V42" s="161"/>
      <c r="W42" s="144"/>
      <c r="X42" s="143"/>
      <c r="Y42" s="148"/>
      <c r="Z42" s="157"/>
      <c r="AA42" s="148"/>
      <c r="AB42" s="143"/>
      <c r="AC42" s="645"/>
      <c r="AD42" s="454"/>
    </row>
    <row r="43" spans="1:30" ht="54" customHeight="1">
      <c r="A43" s="144" t="s">
        <v>666</v>
      </c>
      <c r="B43" s="354" t="s">
        <v>667</v>
      </c>
      <c r="C43" s="148"/>
      <c r="D43" s="353"/>
      <c r="E43" s="148">
        <v>343000</v>
      </c>
      <c r="F43" s="143"/>
      <c r="G43" s="355"/>
      <c r="H43" s="162"/>
      <c r="I43" s="144"/>
      <c r="J43" s="143"/>
      <c r="K43" s="457"/>
      <c r="L43" s="143"/>
      <c r="M43" s="143"/>
      <c r="N43" s="156"/>
      <c r="O43" s="644"/>
      <c r="P43" s="161"/>
      <c r="Q43" s="347"/>
      <c r="R43" s="341"/>
      <c r="S43" s="341"/>
      <c r="T43" s="342"/>
      <c r="U43" s="147"/>
      <c r="V43" s="161"/>
      <c r="W43" s="144"/>
      <c r="X43" s="143"/>
      <c r="Y43" s="148"/>
      <c r="Z43" s="157"/>
      <c r="AA43" s="148"/>
      <c r="AB43" s="143"/>
      <c r="AC43" s="645"/>
      <c r="AD43" s="454"/>
    </row>
    <row r="44" spans="1:30" ht="54" customHeight="1">
      <c r="A44" s="144" t="s">
        <v>668</v>
      </c>
      <c r="B44" s="354" t="s">
        <v>669</v>
      </c>
      <c r="C44" s="148"/>
      <c r="D44" s="353"/>
      <c r="E44" s="148">
        <v>516600</v>
      </c>
      <c r="F44" s="143"/>
      <c r="G44" s="355"/>
      <c r="H44" s="162"/>
      <c r="I44" s="144"/>
      <c r="J44" s="143"/>
      <c r="K44" s="457"/>
      <c r="L44" s="143"/>
      <c r="M44" s="143"/>
      <c r="N44" s="156"/>
      <c r="O44" s="644"/>
      <c r="P44" s="161"/>
      <c r="Q44" s="347"/>
      <c r="R44" s="341"/>
      <c r="S44" s="341"/>
      <c r="T44" s="342"/>
      <c r="U44" s="147"/>
      <c r="V44" s="161"/>
      <c r="W44" s="144"/>
      <c r="X44" s="143"/>
      <c r="Y44" s="148"/>
      <c r="Z44" s="157"/>
      <c r="AA44" s="148"/>
      <c r="AB44" s="143"/>
      <c r="AC44" s="645"/>
      <c r="AD44" s="454"/>
    </row>
    <row r="45" spans="1:30" ht="54" customHeight="1">
      <c r="A45" s="144" t="s">
        <v>670</v>
      </c>
      <c r="B45" s="354" t="s">
        <v>86</v>
      </c>
      <c r="C45" s="148"/>
      <c r="D45" s="353"/>
      <c r="E45" s="148">
        <v>1822500</v>
      </c>
      <c r="F45" s="143"/>
      <c r="G45" s="355"/>
      <c r="H45" s="162"/>
      <c r="I45" s="144"/>
      <c r="J45" s="143"/>
      <c r="K45" s="457"/>
      <c r="L45" s="143"/>
      <c r="M45" s="143"/>
      <c r="N45" s="156"/>
      <c r="O45" s="644"/>
      <c r="P45" s="161"/>
      <c r="Q45" s="347"/>
      <c r="R45" s="341"/>
      <c r="S45" s="341"/>
      <c r="T45" s="342"/>
      <c r="U45" s="147"/>
      <c r="V45" s="161"/>
      <c r="W45" s="144"/>
      <c r="X45" s="143"/>
      <c r="Y45" s="148"/>
      <c r="Z45" s="157"/>
      <c r="AA45" s="148"/>
      <c r="AB45" s="143"/>
      <c r="AC45" s="645"/>
      <c r="AD45" s="454"/>
    </row>
    <row r="46" spans="1:30" ht="54" customHeight="1">
      <c r="A46" s="144" t="s">
        <v>671</v>
      </c>
      <c r="B46" s="354" t="s">
        <v>672</v>
      </c>
      <c r="C46" s="148"/>
      <c r="D46" s="353"/>
      <c r="E46" s="148">
        <v>540000</v>
      </c>
      <c r="F46" s="143"/>
      <c r="G46" s="355"/>
      <c r="H46" s="162"/>
      <c r="I46" s="144"/>
      <c r="J46" s="143"/>
      <c r="K46" s="457"/>
      <c r="L46" s="143"/>
      <c r="M46" s="143"/>
      <c r="N46" s="156"/>
      <c r="O46" s="644"/>
      <c r="P46" s="161"/>
      <c r="Q46" s="347"/>
      <c r="R46" s="341"/>
      <c r="S46" s="341"/>
      <c r="T46" s="342"/>
      <c r="U46" s="147"/>
      <c r="V46" s="161"/>
      <c r="W46" s="144"/>
      <c r="X46" s="143"/>
      <c r="Y46" s="148"/>
      <c r="Z46" s="157"/>
      <c r="AA46" s="148"/>
      <c r="AB46" s="143"/>
      <c r="AC46" s="645"/>
      <c r="AD46" s="454"/>
    </row>
    <row r="47" spans="1:30" ht="54" customHeight="1">
      <c r="A47" s="144" t="s">
        <v>673</v>
      </c>
      <c r="B47" s="354" t="s">
        <v>674</v>
      </c>
      <c r="C47" s="148"/>
      <c r="D47" s="353"/>
      <c r="E47" s="148">
        <v>608000</v>
      </c>
      <c r="F47" s="143"/>
      <c r="G47" s="355"/>
      <c r="H47" s="162"/>
      <c r="I47" s="144"/>
      <c r="J47" s="143"/>
      <c r="K47" s="457"/>
      <c r="L47" s="143"/>
      <c r="M47" s="143"/>
      <c r="N47" s="156"/>
      <c r="O47" s="644"/>
      <c r="P47" s="161"/>
      <c r="Q47" s="347"/>
      <c r="R47" s="341"/>
      <c r="S47" s="341"/>
      <c r="T47" s="342"/>
      <c r="U47" s="147"/>
      <c r="V47" s="161"/>
      <c r="W47" s="144"/>
      <c r="X47" s="143"/>
      <c r="Y47" s="148"/>
      <c r="Z47" s="157"/>
      <c r="AA47" s="148"/>
      <c r="AB47" s="143"/>
      <c r="AC47" s="645"/>
      <c r="AD47" s="454"/>
    </row>
    <row r="48" spans="1:30" ht="54" customHeight="1">
      <c r="A48" s="144" t="s">
        <v>675</v>
      </c>
      <c r="B48" s="354" t="s">
        <v>676</v>
      </c>
      <c r="C48" s="148"/>
      <c r="D48" s="353"/>
      <c r="E48" s="148">
        <v>1597200</v>
      </c>
      <c r="F48" s="143"/>
      <c r="G48" s="355"/>
      <c r="H48" s="162"/>
      <c r="I48" s="144"/>
      <c r="J48" s="143"/>
      <c r="K48" s="457"/>
      <c r="L48" s="143"/>
      <c r="M48" s="143"/>
      <c r="N48" s="156"/>
      <c r="O48" s="644"/>
      <c r="P48" s="161"/>
      <c r="Q48" s="347"/>
      <c r="R48" s="341"/>
      <c r="S48" s="341"/>
      <c r="T48" s="342"/>
      <c r="U48" s="147"/>
      <c r="V48" s="161"/>
      <c r="W48" s="144"/>
      <c r="X48" s="143"/>
      <c r="Y48" s="148"/>
      <c r="Z48" s="157"/>
      <c r="AA48" s="148"/>
      <c r="AB48" s="143"/>
      <c r="AC48" s="645"/>
      <c r="AD48" s="454"/>
    </row>
    <row r="49" spans="1:31" ht="54" customHeight="1">
      <c r="A49" s="144" t="s">
        <v>677</v>
      </c>
      <c r="B49" s="354" t="s">
        <v>201</v>
      </c>
      <c r="C49" s="148"/>
      <c r="D49" s="353"/>
      <c r="E49" s="148">
        <v>1512000</v>
      </c>
      <c r="F49" s="143"/>
      <c r="G49" s="355"/>
      <c r="H49" s="162"/>
      <c r="I49" s="144"/>
      <c r="J49" s="143"/>
      <c r="K49" s="457"/>
      <c r="L49" s="143"/>
      <c r="M49" s="143"/>
      <c r="N49" s="156"/>
      <c r="O49" s="644"/>
      <c r="P49" s="161"/>
      <c r="Q49" s="347"/>
      <c r="R49" s="341"/>
      <c r="S49" s="341"/>
      <c r="T49" s="342"/>
      <c r="U49" s="147"/>
      <c r="V49" s="161"/>
      <c r="W49" s="144"/>
      <c r="X49" s="143"/>
      <c r="Y49" s="148"/>
      <c r="Z49" s="157"/>
      <c r="AA49" s="148"/>
      <c r="AB49" s="143"/>
      <c r="AC49" s="645"/>
      <c r="AD49" s="454"/>
    </row>
    <row r="50" spans="1:31" ht="33" customHeight="1" thickBot="1">
      <c r="A50" s="174"/>
      <c r="B50" s="175"/>
      <c r="C50" s="176"/>
      <c r="D50" s="357"/>
      <c r="E50" s="176"/>
      <c r="F50" s="175"/>
      <c r="G50" s="178"/>
      <c r="H50" s="179"/>
      <c r="I50" s="174"/>
      <c r="J50" s="175"/>
      <c r="K50" s="175"/>
      <c r="L50" s="175"/>
      <c r="M50" s="175"/>
      <c r="N50" s="175"/>
      <c r="O50" s="178"/>
      <c r="P50" s="179"/>
      <c r="Q50" s="174"/>
      <c r="R50" s="175"/>
      <c r="S50" s="175"/>
      <c r="T50" s="176"/>
      <c r="U50" s="180"/>
      <c r="V50" s="179"/>
      <c r="W50" s="174"/>
      <c r="X50" s="175"/>
      <c r="Y50" s="176"/>
      <c r="Z50" s="181"/>
      <c r="AA50" s="176"/>
      <c r="AB50" s="175"/>
      <c r="AC50" s="178"/>
      <c r="AD50" s="179"/>
    </row>
    <row r="51" spans="1:31" ht="18" customHeight="1">
      <c r="A51" s="515" t="s">
        <v>690</v>
      </c>
      <c r="B51" s="516"/>
      <c r="C51" s="516"/>
      <c r="D51" s="516"/>
      <c r="E51" s="516"/>
      <c r="F51" s="516"/>
      <c r="G51" s="516"/>
      <c r="H51" s="517"/>
      <c r="I51" s="518" t="s">
        <v>691</v>
      </c>
      <c r="J51" s="519"/>
      <c r="K51" s="519"/>
      <c r="L51" s="519"/>
      <c r="M51" s="519"/>
      <c r="N51" s="519"/>
      <c r="O51" s="519"/>
      <c r="P51" s="520"/>
      <c r="Q51" s="518" t="s">
        <v>627</v>
      </c>
      <c r="R51" s="519"/>
      <c r="S51" s="519"/>
      <c r="T51" s="519"/>
      <c r="U51" s="519"/>
      <c r="V51" s="519"/>
      <c r="W51" s="31" t="s">
        <v>30</v>
      </c>
      <c r="X51" s="519"/>
      <c r="Y51" s="519"/>
      <c r="Z51" s="519"/>
      <c r="AA51" s="519"/>
      <c r="AB51" s="519"/>
      <c r="AC51" s="519"/>
      <c r="AD51" s="520"/>
    </row>
    <row r="52" spans="1:31" ht="18" customHeight="1">
      <c r="A52" s="521" t="s">
        <v>692</v>
      </c>
      <c r="B52" s="522"/>
      <c r="C52" s="522"/>
      <c r="D52" s="522"/>
      <c r="E52" s="522"/>
      <c r="F52" s="522"/>
      <c r="G52" s="522"/>
      <c r="H52" s="523"/>
      <c r="I52" s="524" t="s">
        <v>693</v>
      </c>
      <c r="J52" s="525"/>
      <c r="K52" s="525"/>
      <c r="L52" s="525"/>
      <c r="M52" s="525"/>
      <c r="N52" s="525"/>
      <c r="O52" s="525"/>
      <c r="P52" s="526"/>
      <c r="Q52" s="524" t="s">
        <v>694</v>
      </c>
      <c r="R52" s="525"/>
      <c r="S52" s="525"/>
      <c r="T52" s="525"/>
      <c r="U52" s="525"/>
      <c r="V52" s="525"/>
      <c r="W52" s="34" t="s">
        <v>695</v>
      </c>
      <c r="X52" s="525"/>
      <c r="Y52" s="525"/>
      <c r="Z52" s="525"/>
      <c r="AA52" s="525"/>
      <c r="AB52" s="525"/>
      <c r="AC52" s="525"/>
      <c r="AD52" s="526"/>
    </row>
    <row r="53" spans="1:31" s="525" customFormat="1" ht="18" customHeight="1">
      <c r="A53" s="521" t="s">
        <v>696</v>
      </c>
      <c r="B53" s="522"/>
      <c r="C53" s="522"/>
      <c r="D53" s="522"/>
      <c r="E53" s="522"/>
      <c r="F53" s="522"/>
      <c r="G53" s="522"/>
      <c r="H53" s="523"/>
      <c r="I53" s="524" t="s">
        <v>633</v>
      </c>
      <c r="P53" s="526"/>
      <c r="Q53" s="527"/>
      <c r="V53" s="526"/>
      <c r="W53" s="528" t="s">
        <v>634</v>
      </c>
      <c r="AD53" s="526"/>
    </row>
    <row r="54" spans="1:31" s="525" customFormat="1" ht="17.45" customHeight="1">
      <c r="A54" s="529"/>
      <c r="B54" s="530"/>
      <c r="C54" s="530"/>
      <c r="D54" s="530"/>
      <c r="E54" s="530"/>
      <c r="F54" s="530"/>
      <c r="G54" s="530"/>
      <c r="H54" s="531"/>
      <c r="I54" s="529"/>
      <c r="J54" s="530"/>
      <c r="K54" s="530"/>
      <c r="L54" s="530"/>
      <c r="M54" s="530"/>
      <c r="N54" s="530"/>
      <c r="O54" s="530"/>
      <c r="P54" s="531"/>
      <c r="Q54" s="350"/>
      <c r="R54" s="532"/>
      <c r="S54" s="532"/>
      <c r="T54" s="532"/>
      <c r="U54" s="532"/>
      <c r="V54" s="532"/>
      <c r="W54" s="34" t="s">
        <v>822</v>
      </c>
      <c r="AD54" s="526"/>
    </row>
    <row r="55" spans="1:31" ht="16.899999999999999" customHeight="1">
      <c r="A55" s="533"/>
      <c r="B55" s="525"/>
      <c r="C55" s="525"/>
      <c r="D55" s="525"/>
      <c r="E55" s="525"/>
      <c r="F55" s="525"/>
      <c r="G55" s="525"/>
      <c r="H55" s="526"/>
      <c r="I55" s="533"/>
      <c r="J55" s="525"/>
      <c r="K55" s="525"/>
      <c r="L55" s="525"/>
      <c r="M55" s="525"/>
      <c r="N55" s="525"/>
      <c r="O55" s="525"/>
      <c r="P55" s="526"/>
      <c r="W55" s="34" t="s">
        <v>823</v>
      </c>
      <c r="X55" s="525"/>
      <c r="Y55" s="525"/>
      <c r="Z55" s="525"/>
      <c r="AA55" s="525"/>
      <c r="AB55" s="525"/>
      <c r="AC55" s="525"/>
      <c r="AD55" s="526"/>
    </row>
    <row r="56" spans="1:31" ht="16.899999999999999" customHeight="1">
      <c r="A56" s="533"/>
      <c r="B56" s="525"/>
      <c r="C56" s="525"/>
      <c r="D56" s="525"/>
      <c r="E56" s="525"/>
      <c r="F56" s="525"/>
      <c r="G56" s="525"/>
      <c r="H56" s="526"/>
      <c r="I56" s="533"/>
      <c r="J56" s="525"/>
      <c r="K56" s="525"/>
      <c r="L56" s="525"/>
      <c r="M56" s="525"/>
      <c r="N56" s="525"/>
      <c r="O56" s="525"/>
      <c r="P56" s="526"/>
      <c r="W56" s="34" t="s">
        <v>824</v>
      </c>
      <c r="X56" s="525"/>
      <c r="Y56" s="525"/>
      <c r="Z56" s="525"/>
      <c r="AA56" s="525"/>
      <c r="AB56" s="525"/>
      <c r="AC56" s="525"/>
      <c r="AD56" s="526"/>
    </row>
    <row r="57" spans="1:31" ht="16.899999999999999" customHeight="1">
      <c r="A57" s="534"/>
      <c r="B57" s="534"/>
      <c r="C57" s="534"/>
      <c r="D57" s="534"/>
      <c r="E57" s="534"/>
      <c r="F57" s="534"/>
      <c r="G57" s="534"/>
      <c r="H57" s="535"/>
      <c r="I57" s="534"/>
      <c r="J57" s="534"/>
      <c r="K57" s="534"/>
      <c r="L57" s="534"/>
      <c r="M57" s="534"/>
      <c r="N57" s="534"/>
      <c r="O57" s="534"/>
      <c r="P57" s="535"/>
      <c r="W57" s="524" t="s">
        <v>638</v>
      </c>
      <c r="X57" s="525"/>
      <c r="Y57" s="525"/>
      <c r="Z57" s="525"/>
      <c r="AA57" s="525"/>
      <c r="AB57" s="525"/>
      <c r="AC57" s="525"/>
      <c r="AD57" s="526"/>
    </row>
    <row r="58" spans="1:31" ht="16.899999999999999" customHeight="1">
      <c r="A58" s="536"/>
      <c r="W58" s="529"/>
      <c r="X58" s="530"/>
      <c r="Y58" s="530"/>
      <c r="Z58" s="530"/>
      <c r="AA58" s="530"/>
      <c r="AB58" s="530"/>
      <c r="AC58" s="530"/>
      <c r="AD58" s="531"/>
      <c r="AE58" s="525"/>
    </row>
    <row r="59" spans="1:31" ht="16.899999999999999" customHeight="1">
      <c r="A59" s="536"/>
      <c r="W59" s="34"/>
      <c r="X59" s="525"/>
      <c r="Y59" s="525"/>
      <c r="Z59" s="525"/>
      <c r="AA59" s="525"/>
      <c r="AB59" s="525"/>
      <c r="AC59" s="525"/>
      <c r="AD59" s="526"/>
    </row>
    <row r="60" spans="1:31" ht="16.899999999999999" customHeight="1">
      <c r="A60" s="536"/>
      <c r="W60" s="34"/>
      <c r="X60" s="525"/>
      <c r="Y60" s="525"/>
      <c r="Z60" s="525"/>
      <c r="AA60" s="525"/>
      <c r="AB60" s="525"/>
      <c r="AC60" s="525"/>
      <c r="AD60" s="526"/>
    </row>
    <row r="61" spans="1:31" ht="16.899999999999999" customHeight="1">
      <c r="A61" s="536"/>
      <c r="W61" s="537"/>
      <c r="X61" s="534"/>
      <c r="Y61" s="534"/>
      <c r="Z61" s="534"/>
      <c r="AA61" s="534"/>
      <c r="AB61" s="534"/>
      <c r="AC61" s="534"/>
      <c r="AD61" s="535"/>
    </row>
    <row r="62" spans="1:31" ht="16.899999999999999" customHeight="1">
      <c r="W62" s="528"/>
      <c r="X62" s="538"/>
      <c r="Y62" s="538"/>
      <c r="Z62" s="538"/>
      <c r="AA62" s="538"/>
      <c r="AB62" s="538"/>
      <c r="AC62" s="538"/>
      <c r="AD62" s="538"/>
    </row>
    <row r="63" spans="1:31" ht="32.450000000000003" customHeight="1">
      <c r="W63" s="528"/>
    </row>
    <row r="64" spans="1:31" ht="32.450000000000003" customHeight="1">
      <c r="W64" s="528"/>
    </row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  <row r="122" ht="32.450000000000003" customHeight="1"/>
    <row r="123" ht="32.450000000000003" customHeight="1"/>
    <row r="124" ht="32.450000000000003" customHeight="1"/>
    <row r="125" ht="32.450000000000003" customHeight="1"/>
    <row r="126" ht="32.450000000000003" customHeight="1"/>
    <row r="127" ht="32.450000000000003" customHeight="1"/>
    <row r="128" ht="32.450000000000003" customHeight="1"/>
    <row r="129" ht="32.450000000000003" customHeight="1"/>
    <row r="130" ht="32.450000000000003" customHeight="1"/>
    <row r="131" ht="32.450000000000003" customHeight="1"/>
    <row r="132" ht="32.450000000000003" customHeight="1"/>
    <row r="133" ht="32.450000000000003" customHeight="1"/>
    <row r="134" ht="32.450000000000003" customHeight="1"/>
    <row r="135" ht="32.450000000000003" customHeight="1"/>
    <row r="136" ht="32.450000000000003" customHeight="1"/>
    <row r="137" ht="32.450000000000003" customHeight="1"/>
    <row r="138" ht="32.450000000000003" customHeight="1"/>
    <row r="139" ht="32.450000000000003" customHeight="1"/>
    <row r="140" ht="32.450000000000003" customHeight="1"/>
    <row r="141" ht="32.450000000000003" customHeight="1"/>
    <row r="142" ht="32.450000000000003" customHeight="1"/>
    <row r="143" ht="32.450000000000003" customHeight="1"/>
    <row r="144" ht="32.450000000000003" customHeight="1"/>
    <row r="145" ht="32.450000000000003" customHeight="1"/>
    <row r="146" ht="32.450000000000003" customHeight="1"/>
    <row r="147" ht="32.450000000000003" customHeight="1"/>
    <row r="148" ht="32.450000000000003" customHeight="1"/>
    <row r="149" ht="32.450000000000003" customHeight="1"/>
    <row r="150" ht="32.450000000000003" customHeight="1"/>
    <row r="151" ht="32.450000000000003" customHeight="1"/>
    <row r="152" ht="32.450000000000003" customHeight="1"/>
    <row r="153" ht="32.450000000000003" customHeight="1"/>
    <row r="154" ht="32.450000000000003" customHeight="1"/>
  </sheetData>
  <mergeCells count="45">
    <mergeCell ref="A54:H54"/>
    <mergeCell ref="I54:P54"/>
    <mergeCell ref="A57:H57"/>
    <mergeCell ref="I57:P57"/>
    <mergeCell ref="W58:AD58"/>
    <mergeCell ref="W61:AD61"/>
    <mergeCell ref="AA9:AB9"/>
    <mergeCell ref="AC9:AC10"/>
    <mergeCell ref="AD9:AD10"/>
    <mergeCell ref="A51:H51"/>
    <mergeCell ref="A52:H52"/>
    <mergeCell ref="A53:H53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A9:A10"/>
    <mergeCell ref="B9:B10"/>
    <mergeCell ref="C9:C10"/>
    <mergeCell ref="D9:D10"/>
    <mergeCell ref="E9:F9"/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28" fitToWidth="2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4"/>
  <sheetViews>
    <sheetView zoomScaleNormal="100" zoomScaleSheetLayoutView="100" workbookViewId="0">
      <selection activeCell="A2" sqref="A2:XFD2"/>
    </sheetView>
  </sheetViews>
  <sheetFormatPr defaultColWidth="8.875" defaultRowHeight="18.75"/>
  <cols>
    <col min="1" max="16" width="20" style="2" customWidth="1"/>
    <col min="17" max="22" width="21.5" style="2" customWidth="1"/>
    <col min="23" max="30" width="19.875" style="2" customWidth="1"/>
    <col min="31" max="16384" width="8.875" style="2"/>
  </cols>
  <sheetData>
    <row r="1" spans="1:30" ht="19.5">
      <c r="A1" s="1" t="s">
        <v>697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AA1" s="1"/>
      <c r="AB1" s="1"/>
      <c r="AC1" s="1"/>
    </row>
    <row r="2" spans="1:30" ht="25.5">
      <c r="A2" s="116" t="s">
        <v>698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9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A3" s="1"/>
      <c r="AB3" s="1"/>
      <c r="AC3" s="1"/>
    </row>
    <row r="4" spans="1:30" ht="32.450000000000003" customHeight="1">
      <c r="A4" s="117" t="s">
        <v>699</v>
      </c>
      <c r="B4" s="118"/>
      <c r="C4" s="119" t="s">
        <v>700</v>
      </c>
      <c r="D4" s="120"/>
      <c r="F4" s="1"/>
      <c r="G4" s="1"/>
      <c r="H4" s="1"/>
      <c r="I4" s="1"/>
      <c r="J4" s="1"/>
      <c r="AB4" s="1"/>
      <c r="AC4" s="1"/>
    </row>
    <row r="5" spans="1:30">
      <c r="A5" s="121" t="s">
        <v>701</v>
      </c>
      <c r="B5" s="122"/>
      <c r="C5" s="125" t="s">
        <v>702</v>
      </c>
      <c r="D5" s="126"/>
      <c r="F5" s="1"/>
      <c r="G5" s="1"/>
      <c r="H5" s="1"/>
      <c r="I5" s="1"/>
      <c r="J5" s="1"/>
      <c r="AB5" s="1"/>
      <c r="AC5" s="1"/>
    </row>
    <row r="6" spans="1:30" ht="19.5" thickBot="1">
      <c r="A6" s="123"/>
      <c r="B6" s="124"/>
      <c r="C6" s="127"/>
      <c r="D6" s="128"/>
      <c r="F6" s="1"/>
      <c r="G6" s="1"/>
      <c r="H6" s="1"/>
      <c r="I6" s="1"/>
      <c r="J6" s="1"/>
      <c r="AB6" s="1"/>
      <c r="AC6" s="1"/>
    </row>
    <row r="7" spans="1:30" ht="19.5" thickBot="1"/>
    <row r="8" spans="1:30" ht="18" customHeight="1">
      <c r="A8" s="129" t="s">
        <v>449</v>
      </c>
      <c r="B8" s="130"/>
      <c r="C8" s="130"/>
      <c r="D8" s="130"/>
      <c r="E8" s="130"/>
      <c r="F8" s="130"/>
      <c r="G8" s="130"/>
      <c r="H8" s="131"/>
      <c r="I8" s="129" t="s">
        <v>450</v>
      </c>
      <c r="J8" s="130"/>
      <c r="K8" s="130"/>
      <c r="L8" s="130"/>
      <c r="M8" s="130"/>
      <c r="N8" s="130"/>
      <c r="O8" s="130"/>
      <c r="P8" s="131"/>
      <c r="Q8" s="129" t="s">
        <v>451</v>
      </c>
      <c r="R8" s="130"/>
      <c r="S8" s="130"/>
      <c r="T8" s="130"/>
      <c r="U8" s="130"/>
      <c r="V8" s="131"/>
      <c r="W8" s="129" t="s">
        <v>452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103" t="s">
        <v>703</v>
      </c>
      <c r="B9" s="105" t="s">
        <v>704</v>
      </c>
      <c r="C9" s="107" t="s">
        <v>705</v>
      </c>
      <c r="D9" s="107" t="s">
        <v>706</v>
      </c>
      <c r="E9" s="89" t="s">
        <v>707</v>
      </c>
      <c r="F9" s="90"/>
      <c r="G9" s="91" t="s">
        <v>708</v>
      </c>
      <c r="H9" s="107" t="s">
        <v>709</v>
      </c>
      <c r="I9" s="103" t="s">
        <v>710</v>
      </c>
      <c r="J9" s="105" t="s">
        <v>711</v>
      </c>
      <c r="K9" s="107" t="s">
        <v>712</v>
      </c>
      <c r="L9" s="107" t="s">
        <v>706</v>
      </c>
      <c r="M9" s="89" t="s">
        <v>707</v>
      </c>
      <c r="N9" s="90"/>
      <c r="O9" s="91" t="s">
        <v>708</v>
      </c>
      <c r="P9" s="107" t="s">
        <v>713</v>
      </c>
      <c r="Q9" s="110" t="s">
        <v>714</v>
      </c>
      <c r="R9" s="132" t="s">
        <v>715</v>
      </c>
      <c r="S9" s="112" t="s">
        <v>716</v>
      </c>
      <c r="T9" s="114" t="s">
        <v>717</v>
      </c>
      <c r="U9" s="99" t="s">
        <v>718</v>
      </c>
      <c r="V9" s="107" t="s">
        <v>709</v>
      </c>
      <c r="W9" s="103" t="s">
        <v>719</v>
      </c>
      <c r="X9" s="105" t="s">
        <v>720</v>
      </c>
      <c r="Y9" s="107" t="s">
        <v>721</v>
      </c>
      <c r="Z9" s="107" t="s">
        <v>706</v>
      </c>
      <c r="AA9" s="89" t="s">
        <v>707</v>
      </c>
      <c r="AB9" s="90"/>
      <c r="AC9" s="91" t="s">
        <v>718</v>
      </c>
      <c r="AD9" s="91" t="s">
        <v>713</v>
      </c>
    </row>
    <row r="10" spans="1:30" ht="36.6" customHeight="1" thickBot="1">
      <c r="A10" s="104"/>
      <c r="B10" s="106"/>
      <c r="C10" s="108"/>
      <c r="D10" s="108"/>
      <c r="E10" s="80" t="s">
        <v>722</v>
      </c>
      <c r="F10" s="80" t="s">
        <v>723</v>
      </c>
      <c r="G10" s="92"/>
      <c r="H10" s="108"/>
      <c r="I10" s="104"/>
      <c r="J10" s="106"/>
      <c r="K10" s="108"/>
      <c r="L10" s="108"/>
      <c r="M10" s="80" t="s">
        <v>724</v>
      </c>
      <c r="N10" s="80" t="s">
        <v>725</v>
      </c>
      <c r="O10" s="92"/>
      <c r="P10" s="108"/>
      <c r="Q10" s="111"/>
      <c r="R10" s="113"/>
      <c r="S10" s="113"/>
      <c r="T10" s="115"/>
      <c r="U10" s="100"/>
      <c r="V10" s="108"/>
      <c r="W10" s="104"/>
      <c r="X10" s="106"/>
      <c r="Y10" s="108"/>
      <c r="Z10" s="108"/>
      <c r="AA10" s="80" t="s">
        <v>722</v>
      </c>
      <c r="AB10" s="80" t="s">
        <v>726</v>
      </c>
      <c r="AC10" s="92"/>
      <c r="AD10" s="92"/>
    </row>
    <row r="11" spans="1:30" ht="36.6" customHeight="1">
      <c r="A11" s="504">
        <v>514</v>
      </c>
      <c r="B11" s="504" t="s">
        <v>727</v>
      </c>
      <c r="C11" s="657">
        <v>6743</v>
      </c>
      <c r="D11" s="505">
        <v>43.5</v>
      </c>
      <c r="E11" s="505"/>
      <c r="F11" s="647"/>
      <c r="G11" s="647"/>
      <c r="H11" s="648"/>
      <c r="I11" s="649">
        <v>11</v>
      </c>
      <c r="J11" s="504" t="s">
        <v>728</v>
      </c>
      <c r="K11" s="504">
        <v>120</v>
      </c>
      <c r="L11" s="650">
        <v>76</v>
      </c>
      <c r="M11" s="647"/>
      <c r="N11" s="647"/>
      <c r="O11" s="647"/>
      <c r="P11" s="648"/>
      <c r="Q11" s="490" t="s">
        <v>756</v>
      </c>
      <c r="R11" s="485"/>
      <c r="S11" s="485"/>
      <c r="T11" s="647"/>
      <c r="U11" s="647"/>
      <c r="V11" s="648"/>
      <c r="W11" s="490" t="s">
        <v>307</v>
      </c>
      <c r="X11" s="485"/>
      <c r="Y11" s="647"/>
      <c r="Z11" s="647"/>
      <c r="AA11" s="647"/>
      <c r="AB11" s="647"/>
      <c r="AC11" s="647"/>
      <c r="AD11" s="648"/>
    </row>
    <row r="12" spans="1:30" ht="33" customHeight="1">
      <c r="A12" s="504">
        <v>501</v>
      </c>
      <c r="B12" s="504" t="s">
        <v>729</v>
      </c>
      <c r="C12" s="657">
        <v>12500</v>
      </c>
      <c r="D12" s="505">
        <v>13.3</v>
      </c>
      <c r="E12" s="505"/>
      <c r="F12" s="56"/>
      <c r="G12" s="56"/>
      <c r="H12" s="4"/>
      <c r="I12" s="649">
        <v>31</v>
      </c>
      <c r="J12" s="504" t="s">
        <v>730</v>
      </c>
      <c r="K12" s="504">
        <v>2</v>
      </c>
      <c r="L12" s="650">
        <v>26.8</v>
      </c>
      <c r="M12" s="56"/>
      <c r="N12" s="56"/>
      <c r="O12" s="56"/>
      <c r="P12" s="4"/>
      <c r="Q12" s="53"/>
      <c r="R12" s="56"/>
      <c r="S12" s="56"/>
      <c r="T12" s="57"/>
      <c r="U12" s="56"/>
      <c r="V12" s="4"/>
      <c r="W12" s="53"/>
      <c r="X12" s="56"/>
      <c r="Y12" s="57"/>
      <c r="Z12" s="63"/>
      <c r="AA12" s="57"/>
      <c r="AB12" s="56"/>
      <c r="AC12" s="61"/>
      <c r="AD12" s="4"/>
    </row>
    <row r="13" spans="1:30" ht="33.75" customHeight="1">
      <c r="A13" s="504">
        <v>414</v>
      </c>
      <c r="B13" s="504" t="s">
        <v>731</v>
      </c>
      <c r="C13" s="657">
        <v>8000</v>
      </c>
      <c r="D13" s="505">
        <v>24.1</v>
      </c>
      <c r="E13" s="505"/>
      <c r="F13" s="56"/>
      <c r="G13" s="56"/>
      <c r="H13" s="137"/>
      <c r="I13" s="649">
        <v>20</v>
      </c>
      <c r="J13" s="504" t="s">
        <v>732</v>
      </c>
      <c r="K13" s="504">
        <v>2.4</v>
      </c>
      <c r="L13" s="658">
        <v>23000</v>
      </c>
      <c r="M13" s="56"/>
      <c r="N13" s="61"/>
      <c r="O13" s="61"/>
      <c r="P13" s="499"/>
      <c r="Q13" s="53"/>
      <c r="R13" s="56"/>
      <c r="S13" s="56"/>
      <c r="T13" s="57"/>
      <c r="U13" s="56"/>
      <c r="V13" s="499"/>
      <c r="W13" s="53"/>
      <c r="X13" s="56"/>
      <c r="Y13" s="57"/>
      <c r="Z13" s="63"/>
      <c r="AA13" s="57"/>
      <c r="AB13" s="56"/>
      <c r="AC13" s="61"/>
      <c r="AD13" s="499"/>
    </row>
    <row r="14" spans="1:30" ht="33" customHeight="1">
      <c r="A14" s="504">
        <v>509</v>
      </c>
      <c r="B14" s="504" t="s">
        <v>733</v>
      </c>
      <c r="C14" s="657">
        <v>18630</v>
      </c>
      <c r="D14" s="505">
        <v>77.5</v>
      </c>
      <c r="E14" s="505"/>
      <c r="F14" s="56"/>
      <c r="G14" s="651" t="s">
        <v>734</v>
      </c>
      <c r="H14" s="4"/>
      <c r="I14" s="652"/>
      <c r="J14" s="56"/>
      <c r="K14" s="60"/>
      <c r="L14" s="56"/>
      <c r="M14" s="56"/>
      <c r="N14" s="61"/>
      <c r="O14" s="656"/>
      <c r="P14" s="22"/>
      <c r="Q14" s="53"/>
      <c r="R14" s="56"/>
      <c r="S14" s="56"/>
      <c r="T14" s="57"/>
      <c r="U14" s="57"/>
      <c r="V14" s="22"/>
      <c r="W14" s="53"/>
      <c r="X14" s="56"/>
      <c r="Y14" s="57"/>
      <c r="Z14" s="63"/>
      <c r="AA14" s="57"/>
      <c r="AB14" s="56"/>
      <c r="AC14" s="61"/>
      <c r="AD14" s="4"/>
    </row>
    <row r="15" spans="1:30" ht="33" customHeight="1">
      <c r="A15" s="504">
        <v>515</v>
      </c>
      <c r="B15" s="504" t="s">
        <v>735</v>
      </c>
      <c r="C15" s="657">
        <v>6950</v>
      </c>
      <c r="D15" s="505">
        <v>41.7</v>
      </c>
      <c r="E15" s="505"/>
      <c r="F15" s="13"/>
      <c r="G15" s="13"/>
      <c r="H15" s="15"/>
      <c r="I15" s="185"/>
      <c r="J15" s="78"/>
      <c r="K15" s="78"/>
      <c r="L15" s="78"/>
      <c r="M15" s="78"/>
      <c r="N15" s="78"/>
      <c r="O15" s="78"/>
      <c r="P15" s="4"/>
      <c r="Q15" s="18"/>
      <c r="R15" s="19"/>
      <c r="S15" s="20"/>
      <c r="T15" s="653"/>
      <c r="U15" s="653"/>
      <c r="V15" s="22"/>
      <c r="W15" s="12"/>
      <c r="X15" s="13"/>
      <c r="Y15" s="14"/>
      <c r="Z15" s="16"/>
      <c r="AA15" s="7"/>
      <c r="AB15" s="78"/>
      <c r="AC15" s="78"/>
      <c r="AD15" s="499"/>
    </row>
    <row r="16" spans="1:30" ht="33" customHeight="1">
      <c r="A16" s="504">
        <v>503</v>
      </c>
      <c r="B16" s="504" t="s">
        <v>736</v>
      </c>
      <c r="C16" s="657">
        <v>23200</v>
      </c>
      <c r="D16" s="505">
        <v>16.2</v>
      </c>
      <c r="E16" s="505"/>
      <c r="F16" s="78"/>
      <c r="G16" s="78"/>
      <c r="H16" s="4"/>
      <c r="I16" s="185"/>
      <c r="J16" s="78"/>
      <c r="K16" s="78"/>
      <c r="L16" s="78"/>
      <c r="M16" s="78"/>
      <c r="N16" s="78"/>
      <c r="O16" s="78"/>
      <c r="P16" s="4"/>
      <c r="Q16" s="18"/>
      <c r="R16" s="19"/>
      <c r="S16" s="20"/>
      <c r="T16" s="653"/>
      <c r="U16" s="653"/>
      <c r="V16" s="22"/>
      <c r="W16" s="12"/>
      <c r="X16" s="13"/>
      <c r="Y16" s="14"/>
      <c r="Z16" s="16"/>
      <c r="AA16" s="7"/>
      <c r="AB16" s="78"/>
      <c r="AC16" s="78"/>
      <c r="AD16" s="4"/>
    </row>
    <row r="17" spans="1:31" ht="33" customHeight="1">
      <c r="A17" s="504">
        <v>303</v>
      </c>
      <c r="B17" s="504" t="s">
        <v>737</v>
      </c>
      <c r="C17" s="657">
        <v>950</v>
      </c>
      <c r="D17" s="505">
        <v>180</v>
      </c>
      <c r="E17" s="505"/>
      <c r="F17" s="56"/>
      <c r="G17" s="655"/>
      <c r="H17" s="4"/>
      <c r="I17" s="652"/>
      <c r="J17" s="56"/>
      <c r="K17" s="60"/>
      <c r="L17" s="56"/>
      <c r="M17" s="56"/>
      <c r="N17" s="61"/>
      <c r="O17" s="656"/>
      <c r="P17" s="22"/>
      <c r="Q17" s="53"/>
      <c r="R17" s="56"/>
      <c r="S17" s="56"/>
      <c r="T17" s="57"/>
      <c r="U17" s="57"/>
      <c r="V17" s="22"/>
      <c r="W17" s="53"/>
      <c r="X17" s="56"/>
      <c r="Y17" s="57"/>
      <c r="Z17" s="63"/>
      <c r="AA17" s="57"/>
      <c r="AB17" s="56"/>
      <c r="AC17" s="61"/>
      <c r="AD17" s="499"/>
    </row>
    <row r="18" spans="1:31" ht="33" customHeight="1">
      <c r="A18" s="504">
        <v>505</v>
      </c>
      <c r="B18" s="504" t="s">
        <v>738</v>
      </c>
      <c r="C18" s="657">
        <v>7000</v>
      </c>
      <c r="D18" s="505">
        <v>47.2</v>
      </c>
      <c r="E18" s="505"/>
      <c r="F18" s="13"/>
      <c r="G18" s="13"/>
      <c r="H18" s="15"/>
      <c r="I18" s="185"/>
      <c r="J18" s="78"/>
      <c r="K18" s="78"/>
      <c r="L18" s="78"/>
      <c r="M18" s="78"/>
      <c r="N18" s="78"/>
      <c r="O18" s="70"/>
      <c r="P18" s="4"/>
      <c r="Q18" s="18"/>
      <c r="R18" s="19"/>
      <c r="S18" s="20"/>
      <c r="T18" s="653"/>
      <c r="U18" s="654"/>
      <c r="V18" s="22"/>
      <c r="W18" s="12"/>
      <c r="X18" s="13"/>
      <c r="Y18" s="14"/>
      <c r="Z18" s="16"/>
      <c r="AA18" s="7"/>
      <c r="AB18" s="78"/>
      <c r="AC18" s="70"/>
      <c r="AD18" s="4"/>
    </row>
    <row r="19" spans="1:31" ht="33" customHeight="1">
      <c r="A19" s="504">
        <v>442</v>
      </c>
      <c r="B19" s="504" t="s">
        <v>739</v>
      </c>
      <c r="C19" s="657">
        <v>11360</v>
      </c>
      <c r="D19" s="505">
        <v>71.3</v>
      </c>
      <c r="E19" s="505"/>
      <c r="F19" s="78"/>
      <c r="G19" s="70"/>
      <c r="H19" s="4"/>
      <c r="I19" s="81"/>
      <c r="J19" s="78"/>
      <c r="K19" s="78"/>
      <c r="L19" s="78"/>
      <c r="M19" s="78"/>
      <c r="N19" s="78"/>
      <c r="O19" s="70"/>
      <c r="P19" s="4"/>
      <c r="Q19" s="18"/>
      <c r="R19" s="19"/>
      <c r="S19" s="20"/>
      <c r="T19" s="653"/>
      <c r="U19" s="654"/>
      <c r="V19" s="22"/>
      <c r="W19" s="12"/>
      <c r="X19" s="13"/>
      <c r="Y19" s="14"/>
      <c r="Z19" s="16"/>
      <c r="AA19" s="7"/>
      <c r="AB19" s="78"/>
      <c r="AC19" s="70"/>
      <c r="AD19" s="646"/>
    </row>
    <row r="20" spans="1:31" ht="33" customHeight="1" thickBot="1">
      <c r="A20" s="504">
        <v>431</v>
      </c>
      <c r="B20" s="504" t="s">
        <v>740</v>
      </c>
      <c r="C20" s="657">
        <v>12300</v>
      </c>
      <c r="D20" s="505">
        <v>19.899999999999999</v>
      </c>
      <c r="E20" s="505"/>
      <c r="F20" s="79"/>
      <c r="G20" s="71"/>
      <c r="H20" s="3"/>
      <c r="I20" s="82"/>
      <c r="J20" s="79"/>
      <c r="K20" s="79"/>
      <c r="L20" s="79"/>
      <c r="M20" s="79"/>
      <c r="N20" s="79"/>
      <c r="O20" s="71"/>
      <c r="P20" s="3"/>
      <c r="Q20" s="82"/>
      <c r="R20" s="79"/>
      <c r="S20" s="79"/>
      <c r="T20" s="8"/>
      <c r="U20" s="74"/>
      <c r="V20" s="3"/>
      <c r="W20" s="23"/>
      <c r="X20" s="24"/>
      <c r="Y20" s="25"/>
      <c r="Z20" s="26"/>
      <c r="AA20" s="8"/>
      <c r="AB20" s="79"/>
      <c r="AC20" s="71"/>
      <c r="AD20" s="27"/>
    </row>
    <row r="21" spans="1:31" ht="18" customHeight="1">
      <c r="A21" s="93" t="s">
        <v>741</v>
      </c>
      <c r="B21" s="94"/>
      <c r="C21" s="94"/>
      <c r="D21" s="94"/>
      <c r="E21" s="94"/>
      <c r="F21" s="94"/>
      <c r="G21" s="94"/>
      <c r="H21" s="95"/>
      <c r="I21" s="28" t="s">
        <v>742</v>
      </c>
      <c r="J21" s="29"/>
      <c r="K21" s="29"/>
      <c r="L21" s="29"/>
      <c r="M21" s="29"/>
      <c r="N21" s="29"/>
      <c r="O21" s="29"/>
      <c r="P21" s="30"/>
      <c r="Q21" s="28" t="s">
        <v>743</v>
      </c>
      <c r="R21" s="29"/>
      <c r="S21" s="29"/>
      <c r="T21" s="29"/>
      <c r="U21" s="29"/>
      <c r="V21" s="29"/>
      <c r="W21" s="31" t="s">
        <v>744</v>
      </c>
      <c r="X21" s="29"/>
      <c r="Y21" s="29"/>
      <c r="Z21" s="29"/>
      <c r="AA21" s="29"/>
      <c r="AB21" s="29"/>
      <c r="AC21" s="29"/>
      <c r="AD21" s="30"/>
    </row>
    <row r="22" spans="1:31" ht="18" customHeight="1">
      <c r="A22" s="96" t="s">
        <v>745</v>
      </c>
      <c r="B22" s="97"/>
      <c r="C22" s="97"/>
      <c r="D22" s="97"/>
      <c r="E22" s="97"/>
      <c r="F22" s="97"/>
      <c r="G22" s="97"/>
      <c r="H22" s="98"/>
      <c r="I22" s="32" t="s">
        <v>746</v>
      </c>
      <c r="J22" s="10"/>
      <c r="K22" s="10"/>
      <c r="L22" s="10"/>
      <c r="M22" s="10"/>
      <c r="N22" s="10"/>
      <c r="O22" s="10"/>
      <c r="P22" s="33"/>
      <c r="Q22" s="32" t="s">
        <v>747</v>
      </c>
      <c r="R22" s="10"/>
      <c r="S22" s="10"/>
      <c r="T22" s="10"/>
      <c r="U22" s="10"/>
      <c r="V22" s="10"/>
      <c r="W22" s="34" t="s">
        <v>748</v>
      </c>
      <c r="X22" s="10"/>
      <c r="Y22" s="10"/>
      <c r="Z22" s="10"/>
      <c r="AA22" s="10"/>
      <c r="AB22" s="10"/>
      <c r="AC22" s="10"/>
      <c r="AD22" s="33"/>
    </row>
    <row r="23" spans="1:31" s="10" customFormat="1" ht="18" customHeight="1">
      <c r="A23" s="96" t="s">
        <v>749</v>
      </c>
      <c r="B23" s="97"/>
      <c r="C23" s="97"/>
      <c r="D23" s="97"/>
      <c r="E23" s="97"/>
      <c r="F23" s="97"/>
      <c r="G23" s="97"/>
      <c r="H23" s="98"/>
      <c r="I23" s="32" t="s">
        <v>750</v>
      </c>
      <c r="P23" s="33"/>
      <c r="Q23" s="35"/>
      <c r="V23" s="33"/>
      <c r="W23" s="11" t="s">
        <v>751</v>
      </c>
      <c r="AD23" s="33"/>
    </row>
    <row r="24" spans="1:31" s="10" customFormat="1" ht="17.45" customHeight="1">
      <c r="A24" s="83"/>
      <c r="B24" s="84"/>
      <c r="C24" s="84"/>
      <c r="D24" s="84"/>
      <c r="E24" s="84"/>
      <c r="F24" s="84"/>
      <c r="G24" s="84"/>
      <c r="H24" s="85"/>
      <c r="I24" s="83"/>
      <c r="J24" s="84"/>
      <c r="K24" s="84"/>
      <c r="L24" s="84"/>
      <c r="M24" s="84"/>
      <c r="N24" s="84"/>
      <c r="O24" s="84"/>
      <c r="P24" s="85"/>
      <c r="Q24" s="36"/>
      <c r="R24" s="37"/>
      <c r="S24" s="37"/>
      <c r="T24" s="37"/>
      <c r="U24" s="37"/>
      <c r="V24" s="37"/>
      <c r="W24" s="34" t="s">
        <v>752</v>
      </c>
      <c r="AD24" s="33"/>
    </row>
    <row r="25" spans="1:31" ht="16.899999999999999" customHeight="1">
      <c r="A25" s="38"/>
      <c r="B25" s="10"/>
      <c r="C25" s="10"/>
      <c r="D25" s="10"/>
      <c r="E25" s="10"/>
      <c r="F25" s="10"/>
      <c r="G25" s="10"/>
      <c r="H25" s="33"/>
      <c r="I25" s="38"/>
      <c r="J25" s="10"/>
      <c r="K25" s="10"/>
      <c r="L25" s="10"/>
      <c r="M25" s="10"/>
      <c r="N25" s="10"/>
      <c r="O25" s="10"/>
      <c r="P25" s="33"/>
      <c r="W25" s="34" t="s">
        <v>753</v>
      </c>
      <c r="X25" s="10"/>
      <c r="Y25" s="10"/>
      <c r="Z25" s="10"/>
      <c r="AA25" s="10"/>
      <c r="AB25" s="10"/>
      <c r="AC25" s="10"/>
      <c r="AD25" s="33"/>
    </row>
    <row r="26" spans="1:31" ht="16.899999999999999" customHeight="1">
      <c r="A26" s="38"/>
      <c r="B26" s="10"/>
      <c r="C26" s="10"/>
      <c r="D26" s="10"/>
      <c r="E26" s="10"/>
      <c r="F26" s="10"/>
      <c r="G26" s="10"/>
      <c r="H26" s="33"/>
      <c r="I26" s="38"/>
      <c r="J26" s="10"/>
      <c r="K26" s="10"/>
      <c r="L26" s="10"/>
      <c r="M26" s="10"/>
      <c r="N26" s="10"/>
      <c r="O26" s="10"/>
      <c r="P26" s="33"/>
      <c r="W26" s="34" t="s">
        <v>754</v>
      </c>
      <c r="X26" s="10"/>
      <c r="Y26" s="10"/>
      <c r="Z26" s="10"/>
      <c r="AA26" s="10"/>
      <c r="AB26" s="10"/>
      <c r="AC26" s="10"/>
      <c r="AD26" s="33"/>
    </row>
    <row r="27" spans="1:31" ht="16.899999999999999" customHeight="1">
      <c r="A27" s="86"/>
      <c r="B27" s="86"/>
      <c r="C27" s="86"/>
      <c r="D27" s="86"/>
      <c r="E27" s="86"/>
      <c r="F27" s="86"/>
      <c r="G27" s="86"/>
      <c r="H27" s="87"/>
      <c r="I27" s="86"/>
      <c r="J27" s="86"/>
      <c r="K27" s="86"/>
      <c r="L27" s="86"/>
      <c r="M27" s="86"/>
      <c r="N27" s="86"/>
      <c r="O27" s="86"/>
      <c r="P27" s="87"/>
      <c r="W27" s="32" t="s">
        <v>755</v>
      </c>
      <c r="X27" s="10"/>
      <c r="Y27" s="10"/>
      <c r="Z27" s="10"/>
      <c r="AA27" s="10"/>
      <c r="AB27" s="10"/>
      <c r="AC27" s="10"/>
      <c r="AD27" s="33"/>
    </row>
    <row r="28" spans="1:31" ht="16.899999999999999" customHeight="1">
      <c r="A28" s="9"/>
      <c r="W28" s="83"/>
      <c r="X28" s="84"/>
      <c r="Y28" s="84"/>
      <c r="Z28" s="84"/>
      <c r="AA28" s="84"/>
      <c r="AB28" s="84"/>
      <c r="AC28" s="84"/>
      <c r="AD28" s="85"/>
      <c r="AE28" s="10"/>
    </row>
    <row r="29" spans="1:31" ht="16.899999999999999" customHeight="1">
      <c r="A29" s="9"/>
      <c r="W29" s="39"/>
      <c r="X29" s="10"/>
      <c r="Y29" s="10"/>
      <c r="Z29" s="10"/>
      <c r="AA29" s="10"/>
      <c r="AB29" s="10"/>
      <c r="AC29" s="10"/>
      <c r="AD29" s="33"/>
    </row>
    <row r="30" spans="1:31" ht="16.899999999999999" customHeight="1">
      <c r="A30" s="9"/>
      <c r="W30" s="39"/>
      <c r="X30" s="10"/>
      <c r="Y30" s="10"/>
      <c r="Z30" s="10"/>
      <c r="AA30" s="10"/>
      <c r="AB30" s="10"/>
      <c r="AC30" s="10"/>
      <c r="AD30" s="33"/>
    </row>
    <row r="31" spans="1:31" ht="16.899999999999999" customHeight="1">
      <c r="A31" s="9"/>
      <c r="W31" s="88"/>
      <c r="X31" s="86"/>
      <c r="Y31" s="86"/>
      <c r="Z31" s="86"/>
      <c r="AA31" s="86"/>
      <c r="AB31" s="86"/>
      <c r="AC31" s="86"/>
      <c r="AD31" s="87"/>
    </row>
    <row r="32" spans="1:31" ht="16.899999999999999" customHeight="1">
      <c r="W32" s="11"/>
      <c r="X32" s="40"/>
      <c r="Y32" s="40"/>
      <c r="Z32" s="40"/>
      <c r="AA32" s="40"/>
      <c r="AB32" s="40"/>
      <c r="AC32" s="40"/>
      <c r="AD32" s="40"/>
    </row>
    <row r="33" spans="23:23" ht="32.450000000000003" customHeight="1">
      <c r="W33" s="11"/>
    </row>
    <row r="34" spans="23:23" ht="32.450000000000003" customHeight="1">
      <c r="W34" s="11"/>
    </row>
    <row r="35" spans="23:23" ht="32.450000000000003" customHeight="1"/>
    <row r="36" spans="23:23" ht="32.450000000000003" customHeight="1"/>
    <row r="37" spans="23:23" ht="32.450000000000003" customHeight="1"/>
    <row r="38" spans="23:23" ht="32.450000000000003" customHeight="1"/>
    <row r="39" spans="23:23" ht="32.450000000000003" customHeight="1"/>
    <row r="40" spans="23:23" ht="32.450000000000003" customHeight="1"/>
    <row r="41" spans="23:23" ht="32.450000000000003" customHeight="1"/>
    <row r="42" spans="23:23" ht="32.450000000000003" customHeight="1"/>
    <row r="43" spans="23:23" ht="32.450000000000003" customHeight="1"/>
    <row r="44" spans="23:23" ht="32.450000000000003" customHeight="1"/>
    <row r="45" spans="23:23" ht="32.450000000000003" customHeight="1"/>
    <row r="46" spans="23:23" ht="32.450000000000003" customHeight="1"/>
    <row r="47" spans="23:23" ht="32.450000000000003" customHeight="1"/>
    <row r="48" spans="23:23" ht="32.450000000000003" customHeight="1"/>
    <row r="49" ht="32.450000000000003" customHeight="1"/>
    <row r="50" ht="32.450000000000003" customHeight="1"/>
    <row r="51" ht="32.450000000000003" customHeight="1"/>
    <row r="52" ht="32.450000000000003" customHeight="1"/>
    <row r="53" ht="32.450000000000003" customHeight="1"/>
    <row r="54" ht="32.450000000000003" customHeight="1"/>
    <row r="55" ht="32.450000000000003" customHeight="1"/>
    <row r="56" ht="32.450000000000003" customHeight="1"/>
    <row r="57" ht="32.450000000000003" customHeight="1"/>
    <row r="58" ht="32.450000000000003" customHeight="1"/>
    <row r="59" ht="32.450000000000003" customHeight="1"/>
    <row r="60" ht="32.450000000000003" customHeight="1"/>
    <row r="61" ht="32.450000000000003" customHeight="1"/>
    <row r="62" ht="32.450000000000003" customHeight="1"/>
    <row r="63" ht="32.450000000000003" customHeight="1"/>
    <row r="64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  <row r="122" ht="32.450000000000003" customHeight="1"/>
    <row r="123" ht="32.450000000000003" customHeight="1"/>
    <row r="124" ht="32.450000000000003" customHeight="1"/>
  </sheetData>
  <mergeCells count="45">
    <mergeCell ref="A24:H24"/>
    <mergeCell ref="I24:P24"/>
    <mergeCell ref="A27:H27"/>
    <mergeCell ref="I27:P27"/>
    <mergeCell ref="W28:AD28"/>
    <mergeCell ref="W31:AD31"/>
    <mergeCell ref="AA9:AB9"/>
    <mergeCell ref="AC9:AC10"/>
    <mergeCell ref="AD9:AD10"/>
    <mergeCell ref="A21:H21"/>
    <mergeCell ref="A22:H22"/>
    <mergeCell ref="A23:H23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A9:A10"/>
    <mergeCell ref="B9:B10"/>
    <mergeCell ref="C9:C10"/>
    <mergeCell ref="D9:D10"/>
    <mergeCell ref="E9:F9"/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</mergeCells>
  <phoneticPr fontId="3" type="noConversion"/>
  <pageMargins left="0.35433070866141736" right="0.55118110236220474" top="0.19685039370078741" bottom="0.23622047244094491" header="0.19685039370078741" footer="0.19685039370078741"/>
  <pageSetup paperSize="9" scale="85" orientation="landscape" r:id="rId1"/>
  <colBreaks count="1" manualBreakCount="1">
    <brk id="22" max="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5"/>
  <sheetViews>
    <sheetView zoomScaleNormal="100" workbookViewId="0">
      <selection activeCell="D19" sqref="D19"/>
    </sheetView>
  </sheetViews>
  <sheetFormatPr defaultColWidth="8.875" defaultRowHeight="18.75"/>
  <cols>
    <col min="1" max="16" width="20" style="1" customWidth="1"/>
    <col min="17" max="22" width="21.5" style="1" customWidth="1"/>
    <col min="23" max="30" width="19.875" style="1" customWidth="1"/>
    <col min="31" max="16384" width="8.875" style="1"/>
  </cols>
  <sheetData>
    <row r="1" spans="1:30" ht="19.5">
      <c r="A1" s="1" t="s">
        <v>769</v>
      </c>
    </row>
    <row r="2" spans="1:30" ht="25.5">
      <c r="A2" s="116" t="s">
        <v>770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9.5" thickBot="1"/>
    <row r="4" spans="1:30" ht="32.450000000000003" customHeight="1">
      <c r="A4" s="117" t="s">
        <v>364</v>
      </c>
      <c r="B4" s="118"/>
      <c r="C4" s="119" t="s">
        <v>365</v>
      </c>
      <c r="D4" s="120"/>
    </row>
    <row r="5" spans="1:30">
      <c r="A5" s="135" t="s">
        <v>767</v>
      </c>
      <c r="B5" s="122"/>
      <c r="C5" s="136" t="s">
        <v>768</v>
      </c>
      <c r="D5" s="126"/>
    </row>
    <row r="6" spans="1:30" ht="19.5" thickBot="1">
      <c r="A6" s="123"/>
      <c r="B6" s="124"/>
      <c r="C6" s="127"/>
      <c r="D6" s="128"/>
    </row>
    <row r="7" spans="1:30" ht="19.5" thickBot="1"/>
    <row r="8" spans="1:30" ht="18" customHeight="1">
      <c r="A8" s="129" t="s">
        <v>13</v>
      </c>
      <c r="B8" s="130"/>
      <c r="C8" s="130"/>
      <c r="D8" s="130"/>
      <c r="E8" s="130"/>
      <c r="F8" s="130"/>
      <c r="G8" s="130"/>
      <c r="H8" s="131"/>
      <c r="I8" s="129" t="s">
        <v>14</v>
      </c>
      <c r="J8" s="130"/>
      <c r="K8" s="130"/>
      <c r="L8" s="130"/>
      <c r="M8" s="130"/>
      <c r="N8" s="130"/>
      <c r="O8" s="130"/>
      <c r="P8" s="131"/>
      <c r="Q8" s="129" t="s">
        <v>368</v>
      </c>
      <c r="R8" s="130"/>
      <c r="S8" s="130"/>
      <c r="T8" s="130"/>
      <c r="U8" s="130"/>
      <c r="V8" s="131"/>
      <c r="W8" s="129" t="s">
        <v>15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430" t="s">
        <v>328</v>
      </c>
      <c r="B9" s="431" t="s">
        <v>771</v>
      </c>
      <c r="C9" s="432" t="s">
        <v>330</v>
      </c>
      <c r="D9" s="432" t="s">
        <v>331</v>
      </c>
      <c r="E9" s="433" t="s">
        <v>772</v>
      </c>
      <c r="F9" s="434"/>
      <c r="G9" s="351" t="s">
        <v>773</v>
      </c>
      <c r="H9" s="435" t="s">
        <v>77</v>
      </c>
      <c r="I9" s="430" t="s">
        <v>774</v>
      </c>
      <c r="J9" s="431" t="s">
        <v>775</v>
      </c>
      <c r="K9" s="432" t="s">
        <v>776</v>
      </c>
      <c r="L9" s="432" t="s">
        <v>331</v>
      </c>
      <c r="M9" s="433" t="s">
        <v>332</v>
      </c>
      <c r="N9" s="434"/>
      <c r="O9" s="436" t="s">
        <v>78</v>
      </c>
      <c r="P9" s="435" t="s">
        <v>77</v>
      </c>
      <c r="Q9" s="437" t="s">
        <v>777</v>
      </c>
      <c r="R9" s="438" t="s">
        <v>778</v>
      </c>
      <c r="S9" s="439" t="s">
        <v>339</v>
      </c>
      <c r="T9" s="440" t="s">
        <v>779</v>
      </c>
      <c r="U9" s="356" t="s">
        <v>780</v>
      </c>
      <c r="V9" s="435" t="s">
        <v>77</v>
      </c>
      <c r="W9" s="430" t="s">
        <v>781</v>
      </c>
      <c r="X9" s="431" t="s">
        <v>342</v>
      </c>
      <c r="Y9" s="432" t="s">
        <v>330</v>
      </c>
      <c r="Z9" s="432" t="s">
        <v>782</v>
      </c>
      <c r="AA9" s="433" t="s">
        <v>332</v>
      </c>
      <c r="AB9" s="434"/>
      <c r="AC9" s="351" t="s">
        <v>612</v>
      </c>
      <c r="AD9" s="351" t="s">
        <v>77</v>
      </c>
    </row>
    <row r="10" spans="1:30" ht="36.6" customHeight="1" thickBot="1">
      <c r="A10" s="441"/>
      <c r="B10" s="442"/>
      <c r="C10" s="443"/>
      <c r="D10" s="443"/>
      <c r="E10" s="444" t="s">
        <v>783</v>
      </c>
      <c r="F10" s="444" t="s">
        <v>784</v>
      </c>
      <c r="G10" s="358"/>
      <c r="H10" s="445"/>
      <c r="I10" s="441"/>
      <c r="J10" s="442"/>
      <c r="K10" s="443"/>
      <c r="L10" s="443"/>
      <c r="M10" s="444" t="s">
        <v>346</v>
      </c>
      <c r="N10" s="444" t="s">
        <v>785</v>
      </c>
      <c r="O10" s="358"/>
      <c r="P10" s="445"/>
      <c r="Q10" s="446"/>
      <c r="R10" s="447"/>
      <c r="S10" s="447"/>
      <c r="T10" s="448"/>
      <c r="U10" s="449"/>
      <c r="V10" s="445"/>
      <c r="W10" s="441"/>
      <c r="X10" s="442"/>
      <c r="Y10" s="443"/>
      <c r="Z10" s="443"/>
      <c r="AA10" s="444" t="s">
        <v>786</v>
      </c>
      <c r="AB10" s="444" t="s">
        <v>349</v>
      </c>
      <c r="AC10" s="358"/>
      <c r="AD10" s="358"/>
    </row>
    <row r="11" spans="1:30" ht="95.25" customHeight="1">
      <c r="A11" s="138">
        <v>509</v>
      </c>
      <c r="B11" s="139" t="s">
        <v>267</v>
      </c>
      <c r="C11" s="140">
        <v>26726</v>
      </c>
      <c r="D11" s="145">
        <v>88.02</v>
      </c>
      <c r="E11" s="140"/>
      <c r="F11" s="139"/>
      <c r="G11" s="142" t="s">
        <v>757</v>
      </c>
      <c r="H11" s="659" t="s">
        <v>758</v>
      </c>
      <c r="I11" s="393" t="s">
        <v>796</v>
      </c>
      <c r="J11" s="139"/>
      <c r="K11" s="338"/>
      <c r="L11" s="338"/>
      <c r="M11" s="139"/>
      <c r="N11" s="139"/>
      <c r="O11" s="146"/>
      <c r="P11" s="147"/>
      <c r="Q11" s="393" t="s">
        <v>797</v>
      </c>
      <c r="R11" s="143"/>
      <c r="S11" s="143"/>
      <c r="T11" s="148"/>
      <c r="U11" s="143"/>
      <c r="V11" s="147"/>
      <c r="W11" s="388" t="s">
        <v>798</v>
      </c>
      <c r="X11" s="139"/>
      <c r="Y11" s="140"/>
      <c r="Z11" s="149"/>
      <c r="AA11" s="140"/>
      <c r="AB11" s="139"/>
      <c r="AC11" s="453"/>
      <c r="AD11" s="454"/>
    </row>
    <row r="12" spans="1:30" ht="61.5" customHeight="1" thickBot="1">
      <c r="A12" s="144">
        <v>438</v>
      </c>
      <c r="B12" s="143" t="s">
        <v>263</v>
      </c>
      <c r="C12" s="148">
        <v>24000</v>
      </c>
      <c r="D12" s="360">
        <v>35.75</v>
      </c>
      <c r="E12" s="148"/>
      <c r="F12" s="143"/>
      <c r="G12" s="153" t="s">
        <v>766</v>
      </c>
      <c r="H12" s="466"/>
      <c r="I12" s="144"/>
      <c r="J12" s="143"/>
      <c r="K12" s="457"/>
      <c r="L12" s="457"/>
      <c r="M12" s="143"/>
      <c r="N12" s="156"/>
      <c r="O12" s="151"/>
      <c r="P12" s="147"/>
      <c r="Q12" s="144"/>
      <c r="R12" s="354"/>
      <c r="S12" s="354"/>
      <c r="T12" s="148"/>
      <c r="U12" s="354"/>
      <c r="V12" s="147"/>
      <c r="W12" s="144"/>
      <c r="X12" s="143"/>
      <c r="Y12" s="148"/>
      <c r="Z12" s="157"/>
      <c r="AA12" s="148"/>
      <c r="AB12" s="143"/>
      <c r="AC12" s="454"/>
      <c r="AD12" s="454"/>
    </row>
    <row r="13" spans="1:30" ht="97.9" customHeight="1">
      <c r="A13" s="144">
        <v>421</v>
      </c>
      <c r="B13" s="354" t="s">
        <v>194</v>
      </c>
      <c r="C13" s="148">
        <v>50000</v>
      </c>
      <c r="D13" s="360">
        <v>20.59</v>
      </c>
      <c r="E13" s="148"/>
      <c r="F13" s="143"/>
      <c r="G13" s="467"/>
      <c r="H13" s="143"/>
      <c r="I13" s="144"/>
      <c r="J13" s="143"/>
      <c r="K13" s="457"/>
      <c r="L13" s="143"/>
      <c r="M13" s="143"/>
      <c r="N13" s="156"/>
      <c r="O13" s="160"/>
      <c r="P13" s="161"/>
      <c r="Q13" s="138"/>
      <c r="R13" s="139"/>
      <c r="S13" s="139"/>
      <c r="T13" s="140"/>
      <c r="U13" s="147"/>
      <c r="V13" s="161"/>
      <c r="W13" s="144"/>
      <c r="X13" s="143"/>
      <c r="Y13" s="148"/>
      <c r="Z13" s="157"/>
      <c r="AA13" s="148"/>
      <c r="AB13" s="143"/>
      <c r="AC13" s="454"/>
      <c r="AD13" s="454"/>
    </row>
    <row r="14" spans="1:30" ht="33" customHeight="1">
      <c r="A14" s="144">
        <v>439</v>
      </c>
      <c r="B14" s="354" t="s">
        <v>759</v>
      </c>
      <c r="C14" s="148">
        <v>17000</v>
      </c>
      <c r="D14" s="360">
        <v>36.81</v>
      </c>
      <c r="E14" s="148"/>
      <c r="F14" s="143"/>
      <c r="G14" s="162" t="s">
        <v>760</v>
      </c>
      <c r="H14" s="461"/>
      <c r="I14" s="144"/>
      <c r="J14" s="143"/>
      <c r="K14" s="143"/>
      <c r="L14" s="143"/>
      <c r="M14" s="143"/>
      <c r="N14" s="143"/>
      <c r="O14" s="162"/>
      <c r="P14" s="153"/>
      <c r="Q14" s="163"/>
      <c r="R14" s="164"/>
      <c r="S14" s="165"/>
      <c r="T14" s="166"/>
      <c r="U14" s="167"/>
      <c r="V14" s="161"/>
      <c r="W14" s="144"/>
      <c r="X14" s="143"/>
      <c r="Y14" s="148"/>
      <c r="Z14" s="157"/>
      <c r="AA14" s="148"/>
      <c r="AB14" s="143"/>
      <c r="AC14" s="162"/>
      <c r="AD14" s="153"/>
    </row>
    <row r="15" spans="1:30" ht="33" customHeight="1">
      <c r="A15" s="144">
        <v>514</v>
      </c>
      <c r="B15" s="354" t="s">
        <v>761</v>
      </c>
      <c r="C15" s="148">
        <v>6630</v>
      </c>
      <c r="D15" s="360">
        <v>45.56</v>
      </c>
      <c r="E15" s="148"/>
      <c r="F15" s="143"/>
      <c r="G15" s="162" t="s">
        <v>762</v>
      </c>
      <c r="H15" s="461"/>
      <c r="I15" s="144"/>
      <c r="J15" s="143"/>
      <c r="K15" s="143"/>
      <c r="L15" s="143"/>
      <c r="M15" s="143"/>
      <c r="N15" s="143"/>
      <c r="O15" s="162"/>
      <c r="P15" s="153"/>
      <c r="Q15" s="163"/>
      <c r="R15" s="164"/>
      <c r="S15" s="165"/>
      <c r="T15" s="166"/>
      <c r="U15" s="167"/>
      <c r="V15" s="161"/>
      <c r="W15" s="144"/>
      <c r="X15" s="143"/>
      <c r="Y15" s="148"/>
      <c r="Z15" s="157"/>
      <c r="AA15" s="148"/>
      <c r="AB15" s="143"/>
      <c r="AC15" s="162"/>
      <c r="AD15" s="153"/>
    </row>
    <row r="16" spans="1:30" ht="33" customHeight="1">
      <c r="A16" s="144">
        <v>414</v>
      </c>
      <c r="B16" s="354" t="s">
        <v>262</v>
      </c>
      <c r="C16" s="148">
        <v>8500</v>
      </c>
      <c r="D16" s="361">
        <v>33</v>
      </c>
      <c r="E16" s="148"/>
      <c r="F16" s="143"/>
      <c r="G16" s="162" t="s">
        <v>763</v>
      </c>
      <c r="H16" s="461"/>
      <c r="I16" s="144"/>
      <c r="J16" s="143"/>
      <c r="K16" s="143"/>
      <c r="L16" s="143"/>
      <c r="M16" s="143"/>
      <c r="N16" s="143"/>
      <c r="O16" s="162"/>
      <c r="P16" s="153"/>
      <c r="Q16" s="163"/>
      <c r="R16" s="164"/>
      <c r="S16" s="165"/>
      <c r="T16" s="166"/>
      <c r="U16" s="167"/>
      <c r="V16" s="161"/>
      <c r="W16" s="144"/>
      <c r="X16" s="143"/>
      <c r="Y16" s="148"/>
      <c r="Z16" s="157"/>
      <c r="AA16" s="148"/>
      <c r="AB16" s="143"/>
      <c r="AC16" s="162"/>
      <c r="AD16" s="153"/>
    </row>
    <row r="17" spans="1:31" ht="33" customHeight="1">
      <c r="A17" s="144">
        <v>433</v>
      </c>
      <c r="B17" s="354" t="s">
        <v>652</v>
      </c>
      <c r="C17" s="148">
        <v>28000</v>
      </c>
      <c r="D17" s="360">
        <v>22.67</v>
      </c>
      <c r="E17" s="148"/>
      <c r="F17" s="143"/>
      <c r="G17" s="162" t="s">
        <v>764</v>
      </c>
      <c r="H17" s="461"/>
      <c r="I17" s="144"/>
      <c r="J17" s="143"/>
      <c r="K17" s="143"/>
      <c r="L17" s="143"/>
      <c r="M17" s="143"/>
      <c r="N17" s="143"/>
      <c r="O17" s="162"/>
      <c r="P17" s="153"/>
      <c r="Q17" s="163"/>
      <c r="R17" s="164"/>
      <c r="S17" s="165"/>
      <c r="T17" s="166"/>
      <c r="U17" s="167"/>
      <c r="V17" s="161"/>
      <c r="W17" s="144"/>
      <c r="X17" s="143"/>
      <c r="Y17" s="148"/>
      <c r="Z17" s="157"/>
      <c r="AA17" s="148"/>
      <c r="AB17" s="143"/>
      <c r="AC17" s="162"/>
      <c r="AD17" s="153"/>
    </row>
    <row r="18" spans="1:31" ht="33" customHeight="1">
      <c r="A18" s="144">
        <v>442</v>
      </c>
      <c r="B18" s="354" t="s">
        <v>264</v>
      </c>
      <c r="C18" s="148">
        <v>10500</v>
      </c>
      <c r="D18" s="360">
        <v>86.42</v>
      </c>
      <c r="E18" s="148"/>
      <c r="F18" s="143"/>
      <c r="G18" s="162" t="s">
        <v>765</v>
      </c>
      <c r="H18" s="461"/>
      <c r="I18" s="144"/>
      <c r="J18" s="143"/>
      <c r="K18" s="143"/>
      <c r="L18" s="143"/>
      <c r="M18" s="143"/>
      <c r="N18" s="143"/>
      <c r="O18" s="162"/>
      <c r="P18" s="153"/>
      <c r="Q18" s="163"/>
      <c r="R18" s="164"/>
      <c r="S18" s="165"/>
      <c r="T18" s="166"/>
      <c r="U18" s="167"/>
      <c r="V18" s="161"/>
      <c r="W18" s="144"/>
      <c r="X18" s="143"/>
      <c r="Y18" s="148"/>
      <c r="Z18" s="157"/>
      <c r="AA18" s="148"/>
      <c r="AB18" s="143"/>
      <c r="AC18" s="162"/>
      <c r="AD18" s="153"/>
    </row>
    <row r="19" spans="1:31" ht="33" customHeight="1">
      <c r="A19" s="144">
        <v>525</v>
      </c>
      <c r="B19" s="354" t="s">
        <v>199</v>
      </c>
      <c r="C19" s="148">
        <v>3120</v>
      </c>
      <c r="D19" s="660" t="s">
        <v>816</v>
      </c>
      <c r="E19" s="148"/>
      <c r="F19" s="143"/>
      <c r="G19" s="162"/>
      <c r="H19" s="461"/>
      <c r="I19" s="144"/>
      <c r="J19" s="143"/>
      <c r="K19" s="143"/>
      <c r="L19" s="143"/>
      <c r="M19" s="143"/>
      <c r="N19" s="143"/>
      <c r="O19" s="162"/>
      <c r="P19" s="153"/>
      <c r="Q19" s="163"/>
      <c r="R19" s="164"/>
      <c r="S19" s="165"/>
      <c r="T19" s="166"/>
      <c r="U19" s="167"/>
      <c r="V19" s="161"/>
      <c r="W19" s="144"/>
      <c r="X19" s="143"/>
      <c r="Y19" s="148"/>
      <c r="Z19" s="157"/>
      <c r="AA19" s="148"/>
      <c r="AB19" s="143"/>
      <c r="AC19" s="162"/>
      <c r="AD19" s="153"/>
    </row>
    <row r="20" spans="1:31" ht="33" customHeight="1">
      <c r="A20" s="144"/>
      <c r="B20" s="354"/>
      <c r="C20" s="148"/>
      <c r="D20" s="353"/>
      <c r="E20" s="148"/>
      <c r="F20" s="143"/>
      <c r="G20" s="162"/>
      <c r="H20" s="461"/>
      <c r="I20" s="144"/>
      <c r="J20" s="143"/>
      <c r="K20" s="143"/>
      <c r="L20" s="143"/>
      <c r="M20" s="143"/>
      <c r="N20" s="143"/>
      <c r="O20" s="162"/>
      <c r="P20" s="153"/>
      <c r="Q20" s="163"/>
      <c r="R20" s="164"/>
      <c r="S20" s="165"/>
      <c r="T20" s="166"/>
      <c r="U20" s="167"/>
      <c r="V20" s="161"/>
      <c r="W20" s="144"/>
      <c r="X20" s="143"/>
      <c r="Y20" s="148"/>
      <c r="Z20" s="157"/>
      <c r="AA20" s="148"/>
      <c r="AB20" s="143"/>
      <c r="AC20" s="162"/>
      <c r="AD20" s="153"/>
    </row>
    <row r="21" spans="1:31" ht="33" customHeight="1" thickBot="1">
      <c r="A21" s="174"/>
      <c r="B21" s="175"/>
      <c r="C21" s="176"/>
      <c r="D21" s="357"/>
      <c r="E21" s="176"/>
      <c r="F21" s="175"/>
      <c r="G21" s="178"/>
      <c r="H21" s="179"/>
      <c r="I21" s="174"/>
      <c r="J21" s="175"/>
      <c r="K21" s="175"/>
      <c r="L21" s="175"/>
      <c r="M21" s="175"/>
      <c r="N21" s="175"/>
      <c r="O21" s="178"/>
      <c r="P21" s="179"/>
      <c r="Q21" s="174"/>
      <c r="R21" s="175"/>
      <c r="S21" s="175"/>
      <c r="T21" s="176"/>
      <c r="U21" s="180"/>
      <c r="V21" s="179"/>
      <c r="W21" s="174"/>
      <c r="X21" s="175"/>
      <c r="Y21" s="176"/>
      <c r="Z21" s="181"/>
      <c r="AA21" s="176"/>
      <c r="AB21" s="175"/>
      <c r="AC21" s="178"/>
      <c r="AD21" s="179"/>
    </row>
    <row r="22" spans="1:31" ht="18" customHeight="1">
      <c r="A22" s="515" t="s">
        <v>787</v>
      </c>
      <c r="B22" s="516"/>
      <c r="C22" s="516"/>
      <c r="D22" s="516"/>
      <c r="E22" s="516"/>
      <c r="F22" s="516"/>
      <c r="G22" s="516"/>
      <c r="H22" s="517"/>
      <c r="I22" s="518" t="s">
        <v>788</v>
      </c>
      <c r="J22" s="519"/>
      <c r="K22" s="519"/>
      <c r="L22" s="519"/>
      <c r="M22" s="519"/>
      <c r="N22" s="519"/>
      <c r="O22" s="519"/>
      <c r="P22" s="520"/>
      <c r="Q22" s="518" t="s">
        <v>627</v>
      </c>
      <c r="R22" s="519"/>
      <c r="S22" s="519"/>
      <c r="T22" s="519"/>
      <c r="U22" s="519"/>
      <c r="V22" s="519"/>
      <c r="W22" s="31" t="s">
        <v>789</v>
      </c>
      <c r="X22" s="519"/>
      <c r="Y22" s="519"/>
      <c r="Z22" s="519"/>
      <c r="AA22" s="519"/>
      <c r="AB22" s="519"/>
      <c r="AC22" s="519"/>
      <c r="AD22" s="520"/>
    </row>
    <row r="23" spans="1:31" ht="18" customHeight="1">
      <c r="A23" s="521" t="s">
        <v>790</v>
      </c>
      <c r="B23" s="522"/>
      <c r="C23" s="522"/>
      <c r="D23" s="522"/>
      <c r="E23" s="522"/>
      <c r="F23" s="522"/>
      <c r="G23" s="522"/>
      <c r="H23" s="523"/>
      <c r="I23" s="524" t="s">
        <v>791</v>
      </c>
      <c r="J23" s="525"/>
      <c r="K23" s="525"/>
      <c r="L23" s="525"/>
      <c r="M23" s="525"/>
      <c r="N23" s="525"/>
      <c r="O23" s="525"/>
      <c r="P23" s="526"/>
      <c r="Q23" s="524" t="s">
        <v>694</v>
      </c>
      <c r="R23" s="525"/>
      <c r="S23" s="525"/>
      <c r="T23" s="525"/>
      <c r="U23" s="525"/>
      <c r="V23" s="525"/>
      <c r="W23" s="34" t="s">
        <v>631</v>
      </c>
      <c r="X23" s="525"/>
      <c r="Y23" s="525"/>
      <c r="Z23" s="525"/>
      <c r="AA23" s="525"/>
      <c r="AB23" s="525"/>
      <c r="AC23" s="525"/>
      <c r="AD23" s="526"/>
    </row>
    <row r="24" spans="1:31" s="525" customFormat="1" ht="18" customHeight="1">
      <c r="A24" s="521" t="s">
        <v>792</v>
      </c>
      <c r="B24" s="522"/>
      <c r="C24" s="522"/>
      <c r="D24" s="522"/>
      <c r="E24" s="522"/>
      <c r="F24" s="522"/>
      <c r="G24" s="522"/>
      <c r="H24" s="523"/>
      <c r="I24" s="524" t="s">
        <v>793</v>
      </c>
      <c r="P24" s="526"/>
      <c r="Q24" s="527"/>
      <c r="V24" s="526"/>
      <c r="W24" s="528" t="s">
        <v>634</v>
      </c>
      <c r="AD24" s="526"/>
    </row>
    <row r="25" spans="1:31" s="525" customFormat="1" ht="17.45" customHeight="1">
      <c r="A25" s="529"/>
      <c r="B25" s="530"/>
      <c r="C25" s="530"/>
      <c r="D25" s="530"/>
      <c r="E25" s="530"/>
      <c r="F25" s="530"/>
      <c r="G25" s="530"/>
      <c r="H25" s="531"/>
      <c r="I25" s="529"/>
      <c r="J25" s="530"/>
      <c r="K25" s="530"/>
      <c r="L25" s="530"/>
      <c r="M25" s="530"/>
      <c r="N25" s="530"/>
      <c r="O25" s="530"/>
      <c r="P25" s="531"/>
      <c r="Q25" s="350"/>
      <c r="R25" s="532"/>
      <c r="S25" s="532"/>
      <c r="T25" s="532"/>
      <c r="U25" s="532"/>
      <c r="V25" s="532"/>
      <c r="W25" s="34" t="s">
        <v>794</v>
      </c>
      <c r="AD25" s="526"/>
    </row>
    <row r="26" spans="1:31" ht="16.899999999999999" customHeight="1">
      <c r="A26" s="533"/>
      <c r="B26" s="525"/>
      <c r="C26" s="525"/>
      <c r="D26" s="525"/>
      <c r="E26" s="525"/>
      <c r="F26" s="525"/>
      <c r="G26" s="525"/>
      <c r="H26" s="526"/>
      <c r="I26" s="533"/>
      <c r="J26" s="525"/>
      <c r="K26" s="525"/>
      <c r="L26" s="525"/>
      <c r="M26" s="525"/>
      <c r="N26" s="525"/>
      <c r="O26" s="525"/>
      <c r="P26" s="526"/>
      <c r="W26" s="34" t="s">
        <v>795</v>
      </c>
      <c r="X26" s="525"/>
      <c r="Y26" s="525"/>
      <c r="Z26" s="525"/>
      <c r="AA26" s="525"/>
      <c r="AB26" s="525"/>
      <c r="AC26" s="525"/>
      <c r="AD26" s="526"/>
    </row>
    <row r="27" spans="1:31" ht="16.899999999999999" customHeight="1">
      <c r="A27" s="533"/>
      <c r="B27" s="525"/>
      <c r="C27" s="525"/>
      <c r="D27" s="525"/>
      <c r="E27" s="525"/>
      <c r="F27" s="525"/>
      <c r="G27" s="525"/>
      <c r="H27" s="526"/>
      <c r="I27" s="533"/>
      <c r="J27" s="525"/>
      <c r="K27" s="525"/>
      <c r="L27" s="525"/>
      <c r="M27" s="525"/>
      <c r="N27" s="525"/>
      <c r="O27" s="525"/>
      <c r="P27" s="526"/>
      <c r="W27" s="34" t="s">
        <v>637</v>
      </c>
      <c r="X27" s="525"/>
      <c r="Y27" s="525"/>
      <c r="Z27" s="525"/>
      <c r="AA27" s="525"/>
      <c r="AB27" s="525"/>
      <c r="AC27" s="525"/>
      <c r="AD27" s="526"/>
    </row>
    <row r="28" spans="1:31" ht="16.899999999999999" customHeight="1">
      <c r="A28" s="534"/>
      <c r="B28" s="534"/>
      <c r="C28" s="534"/>
      <c r="D28" s="534"/>
      <c r="E28" s="534"/>
      <c r="F28" s="534"/>
      <c r="G28" s="534"/>
      <c r="H28" s="535"/>
      <c r="I28" s="534"/>
      <c r="J28" s="534"/>
      <c r="K28" s="534"/>
      <c r="L28" s="534"/>
      <c r="M28" s="534"/>
      <c r="N28" s="534"/>
      <c r="O28" s="534"/>
      <c r="P28" s="535"/>
      <c r="W28" s="524" t="s">
        <v>638</v>
      </c>
      <c r="X28" s="525"/>
      <c r="Y28" s="525"/>
      <c r="Z28" s="525"/>
      <c r="AA28" s="525"/>
      <c r="AB28" s="525"/>
      <c r="AC28" s="525"/>
      <c r="AD28" s="526"/>
    </row>
    <row r="29" spans="1:31" ht="16.899999999999999" customHeight="1">
      <c r="A29" s="536"/>
      <c r="W29" s="529"/>
      <c r="X29" s="530"/>
      <c r="Y29" s="530"/>
      <c r="Z29" s="530"/>
      <c r="AA29" s="530"/>
      <c r="AB29" s="530"/>
      <c r="AC29" s="530"/>
      <c r="AD29" s="531"/>
      <c r="AE29" s="525"/>
    </row>
    <row r="30" spans="1:31" ht="16.899999999999999" customHeight="1">
      <c r="A30" s="536"/>
      <c r="W30" s="34"/>
      <c r="X30" s="525"/>
      <c r="Y30" s="525"/>
      <c r="Z30" s="525"/>
      <c r="AA30" s="525"/>
      <c r="AB30" s="525"/>
      <c r="AC30" s="525"/>
      <c r="AD30" s="526"/>
    </row>
    <row r="31" spans="1:31" ht="16.899999999999999" customHeight="1">
      <c r="A31" s="536"/>
      <c r="W31" s="34"/>
      <c r="X31" s="525"/>
      <c r="Y31" s="525"/>
      <c r="Z31" s="525"/>
      <c r="AA31" s="525"/>
      <c r="AB31" s="525"/>
      <c r="AC31" s="525"/>
      <c r="AD31" s="526"/>
    </row>
    <row r="32" spans="1:31" ht="16.899999999999999" customHeight="1">
      <c r="A32" s="536"/>
      <c r="W32" s="537"/>
      <c r="X32" s="534"/>
      <c r="Y32" s="534"/>
      <c r="Z32" s="534"/>
      <c r="AA32" s="534"/>
      <c r="AB32" s="534"/>
      <c r="AC32" s="534"/>
      <c r="AD32" s="535"/>
    </row>
    <row r="33" spans="23:30" ht="16.899999999999999" customHeight="1">
      <c r="W33" s="528"/>
      <c r="X33" s="538"/>
      <c r="Y33" s="538"/>
      <c r="Z33" s="538"/>
      <c r="AA33" s="538"/>
      <c r="AB33" s="538"/>
      <c r="AC33" s="538"/>
      <c r="AD33" s="538"/>
    </row>
    <row r="34" spans="23:30" ht="32.450000000000003" customHeight="1">
      <c r="W34" s="528"/>
    </row>
    <row r="35" spans="23:30" ht="32.450000000000003" customHeight="1">
      <c r="W35" s="528"/>
    </row>
    <row r="36" spans="23:30" ht="32.450000000000003" customHeight="1"/>
    <row r="37" spans="23:30" ht="32.450000000000003" customHeight="1"/>
    <row r="38" spans="23:30" ht="32.450000000000003" customHeight="1"/>
    <row r="39" spans="23:30" ht="32.450000000000003" customHeight="1"/>
    <row r="40" spans="23:30" ht="32.450000000000003" customHeight="1"/>
    <row r="41" spans="23:30" ht="32.450000000000003" customHeight="1"/>
    <row r="42" spans="23:30" ht="32.450000000000003" customHeight="1"/>
    <row r="43" spans="23:30" ht="32.450000000000003" customHeight="1"/>
    <row r="44" spans="23:30" ht="32.450000000000003" customHeight="1"/>
    <row r="45" spans="23:30" ht="32.450000000000003" customHeight="1"/>
    <row r="46" spans="23:30" ht="32.450000000000003" customHeight="1"/>
    <row r="47" spans="23:30" ht="32.450000000000003" customHeight="1"/>
    <row r="48" spans="23:30" ht="32.450000000000003" customHeight="1"/>
    <row r="49" ht="32.450000000000003" customHeight="1"/>
    <row r="50" ht="32.450000000000003" customHeight="1"/>
    <row r="51" ht="32.450000000000003" customHeight="1"/>
    <row r="52" ht="32.450000000000003" customHeight="1"/>
    <row r="53" ht="32.450000000000003" customHeight="1"/>
    <row r="54" ht="32.450000000000003" customHeight="1"/>
    <row r="55" ht="32.450000000000003" customHeight="1"/>
    <row r="56" ht="32.450000000000003" customHeight="1"/>
    <row r="57" ht="32.450000000000003" customHeight="1"/>
    <row r="58" ht="32.450000000000003" customHeight="1"/>
    <row r="59" ht="32.450000000000003" customHeight="1"/>
    <row r="60" ht="32.450000000000003" customHeight="1"/>
    <row r="61" ht="32.450000000000003" customHeight="1"/>
    <row r="62" ht="32.450000000000003" customHeight="1"/>
    <row r="63" ht="32.450000000000003" customHeight="1"/>
    <row r="64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  <row r="122" ht="32.450000000000003" customHeight="1"/>
    <row r="123" ht="32.450000000000003" customHeight="1"/>
    <row r="124" ht="32.450000000000003" customHeight="1"/>
    <row r="125" ht="32.450000000000003" customHeight="1"/>
  </sheetData>
  <mergeCells count="45"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  <mergeCell ref="A9:A10"/>
    <mergeCell ref="B9:B10"/>
    <mergeCell ref="C9:C10"/>
    <mergeCell ref="D9:D10"/>
    <mergeCell ref="E9:F9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W32:AD32"/>
    <mergeCell ref="AA9:AB9"/>
    <mergeCell ref="AC9:AC10"/>
    <mergeCell ref="AD9:AD10"/>
    <mergeCell ref="A22:H22"/>
    <mergeCell ref="A23:H23"/>
    <mergeCell ref="A24:H24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A25:H25"/>
    <mergeCell ref="I25:P25"/>
    <mergeCell ref="A28:H28"/>
    <mergeCell ref="I28:P28"/>
    <mergeCell ref="W29:AD29"/>
  </mergeCells>
  <phoneticPr fontId="3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zoomScaleNormal="100" workbookViewId="0">
      <selection activeCell="A12" sqref="A12"/>
    </sheetView>
  </sheetViews>
  <sheetFormatPr defaultColWidth="8.875" defaultRowHeight="18.75"/>
  <cols>
    <col min="1" max="16" width="20" style="2" customWidth="1"/>
    <col min="17" max="22" width="21.5" style="2" customWidth="1"/>
    <col min="23" max="30" width="19.875" style="2" customWidth="1"/>
    <col min="31" max="16384" width="8.875" style="2"/>
  </cols>
  <sheetData>
    <row r="1" spans="1:30" ht="19.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AA1" s="1"/>
      <c r="AB1" s="1"/>
      <c r="AC1" s="1"/>
    </row>
    <row r="2" spans="1:30" ht="25.5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9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A3" s="1"/>
      <c r="AB3" s="1"/>
      <c r="AC3" s="1"/>
    </row>
    <row r="4" spans="1:30" ht="32.450000000000003" customHeight="1">
      <c r="A4" s="117" t="s">
        <v>19</v>
      </c>
      <c r="B4" s="118"/>
      <c r="C4" s="119" t="s">
        <v>20</v>
      </c>
      <c r="D4" s="120"/>
      <c r="F4" s="1"/>
      <c r="G4" s="1"/>
      <c r="H4" s="1"/>
      <c r="I4" s="1"/>
      <c r="J4" s="1"/>
      <c r="AB4" s="1"/>
      <c r="AC4" s="1"/>
    </row>
    <row r="5" spans="1:30">
      <c r="A5" s="135" t="s">
        <v>108</v>
      </c>
      <c r="B5" s="122"/>
      <c r="C5" s="136" t="s">
        <v>799</v>
      </c>
      <c r="D5" s="126"/>
      <c r="F5" s="1"/>
      <c r="G5" s="1"/>
      <c r="H5" s="1"/>
      <c r="I5" s="1"/>
      <c r="J5" s="1"/>
      <c r="AB5" s="1"/>
      <c r="AC5" s="1"/>
    </row>
    <row r="6" spans="1:30" ht="19.5" thickBot="1">
      <c r="A6" s="123"/>
      <c r="B6" s="124"/>
      <c r="C6" s="127"/>
      <c r="D6" s="128"/>
      <c r="F6" s="1"/>
      <c r="G6" s="1"/>
      <c r="H6" s="1"/>
      <c r="I6" s="1"/>
      <c r="J6" s="1"/>
      <c r="AB6" s="1"/>
      <c r="AC6" s="1"/>
    </row>
    <row r="7" spans="1:30" ht="19.5" thickBot="1"/>
    <row r="8" spans="1:30" ht="18" customHeight="1">
      <c r="A8" s="129" t="s">
        <v>13</v>
      </c>
      <c r="B8" s="130"/>
      <c r="C8" s="130"/>
      <c r="D8" s="130"/>
      <c r="E8" s="130"/>
      <c r="F8" s="130"/>
      <c r="G8" s="130"/>
      <c r="H8" s="131"/>
      <c r="I8" s="129" t="s">
        <v>14</v>
      </c>
      <c r="J8" s="130"/>
      <c r="K8" s="130"/>
      <c r="L8" s="130"/>
      <c r="M8" s="130"/>
      <c r="N8" s="130"/>
      <c r="O8" s="130"/>
      <c r="P8" s="131"/>
      <c r="Q8" s="129" t="s">
        <v>21</v>
      </c>
      <c r="R8" s="130"/>
      <c r="S8" s="130"/>
      <c r="T8" s="130"/>
      <c r="U8" s="130"/>
      <c r="V8" s="131"/>
      <c r="W8" s="129" t="s">
        <v>15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103" t="s">
        <v>11</v>
      </c>
      <c r="B9" s="105" t="s">
        <v>12</v>
      </c>
      <c r="C9" s="107" t="s">
        <v>6</v>
      </c>
      <c r="D9" s="107" t="s">
        <v>7</v>
      </c>
      <c r="E9" s="89" t="s">
        <v>2</v>
      </c>
      <c r="F9" s="90"/>
      <c r="G9" s="91" t="s">
        <v>3</v>
      </c>
      <c r="H9" s="101" t="s">
        <v>77</v>
      </c>
      <c r="I9" s="103" t="s">
        <v>0</v>
      </c>
      <c r="J9" s="105" t="s">
        <v>1</v>
      </c>
      <c r="K9" s="107" t="s">
        <v>9</v>
      </c>
      <c r="L9" s="107" t="s">
        <v>7</v>
      </c>
      <c r="M9" s="89" t="s">
        <v>2</v>
      </c>
      <c r="N9" s="90"/>
      <c r="O9" s="109" t="s">
        <v>78</v>
      </c>
      <c r="P9" s="101" t="s">
        <v>77</v>
      </c>
      <c r="Q9" s="110" t="s">
        <v>22</v>
      </c>
      <c r="R9" s="132" t="s">
        <v>23</v>
      </c>
      <c r="S9" s="112" t="s">
        <v>24</v>
      </c>
      <c r="T9" s="114" t="s">
        <v>17</v>
      </c>
      <c r="U9" s="99" t="s">
        <v>3</v>
      </c>
      <c r="V9" s="101" t="s">
        <v>77</v>
      </c>
      <c r="W9" s="103" t="s">
        <v>4</v>
      </c>
      <c r="X9" s="105" t="s">
        <v>5</v>
      </c>
      <c r="Y9" s="107" t="s">
        <v>6</v>
      </c>
      <c r="Z9" s="107" t="s">
        <v>7</v>
      </c>
      <c r="AA9" s="89" t="s">
        <v>2</v>
      </c>
      <c r="AB9" s="90"/>
      <c r="AC9" s="91" t="s">
        <v>3</v>
      </c>
      <c r="AD9" s="91" t="s">
        <v>77</v>
      </c>
    </row>
    <row r="10" spans="1:30" ht="36.6" customHeight="1" thickBot="1">
      <c r="A10" s="104"/>
      <c r="B10" s="106"/>
      <c r="C10" s="108"/>
      <c r="D10" s="108"/>
      <c r="E10" s="80" t="s">
        <v>8</v>
      </c>
      <c r="F10" s="80" t="s">
        <v>16</v>
      </c>
      <c r="G10" s="92"/>
      <c r="H10" s="102"/>
      <c r="I10" s="104"/>
      <c r="J10" s="106"/>
      <c r="K10" s="108"/>
      <c r="L10" s="108"/>
      <c r="M10" s="80" t="s">
        <v>10</v>
      </c>
      <c r="N10" s="80" t="s">
        <v>25</v>
      </c>
      <c r="O10" s="92"/>
      <c r="P10" s="102"/>
      <c r="Q10" s="111"/>
      <c r="R10" s="113"/>
      <c r="S10" s="113"/>
      <c r="T10" s="115"/>
      <c r="U10" s="100"/>
      <c r="V10" s="102"/>
      <c r="W10" s="104"/>
      <c r="X10" s="106"/>
      <c r="Y10" s="108"/>
      <c r="Z10" s="108"/>
      <c r="AA10" s="80" t="s">
        <v>8</v>
      </c>
      <c r="AB10" s="80" t="s">
        <v>26</v>
      </c>
      <c r="AC10" s="92"/>
      <c r="AD10" s="92"/>
    </row>
    <row r="11" spans="1:30" ht="33" customHeight="1">
      <c r="A11" s="138">
        <v>202</v>
      </c>
      <c r="B11" s="139" t="s">
        <v>259</v>
      </c>
      <c r="C11" s="140">
        <v>8601</v>
      </c>
      <c r="D11" s="145">
        <v>24</v>
      </c>
      <c r="E11" s="140"/>
      <c r="F11" s="139"/>
      <c r="G11" s="150"/>
      <c r="H11" s="156"/>
      <c r="I11" s="144">
        <v>11</v>
      </c>
      <c r="J11" s="139" t="s">
        <v>91</v>
      </c>
      <c r="K11" s="145">
        <v>118</v>
      </c>
      <c r="L11" s="338">
        <v>77.599999999999994</v>
      </c>
      <c r="M11" s="139"/>
      <c r="N11" s="139">
        <v>1</v>
      </c>
      <c r="O11" s="146"/>
      <c r="P11" s="147"/>
      <c r="Q11" s="452" t="s">
        <v>90</v>
      </c>
      <c r="R11" s="143" t="s">
        <v>93</v>
      </c>
      <c r="S11" s="143" t="s">
        <v>80</v>
      </c>
      <c r="T11" s="148">
        <v>340</v>
      </c>
      <c r="U11" s="143" t="s">
        <v>94</v>
      </c>
      <c r="V11" s="147"/>
      <c r="W11" s="664" t="s">
        <v>819</v>
      </c>
      <c r="X11" s="139" t="s">
        <v>817</v>
      </c>
      <c r="Y11" s="140">
        <v>6000</v>
      </c>
      <c r="Z11" s="149">
        <v>250</v>
      </c>
      <c r="AA11" s="140"/>
      <c r="AB11" s="139">
        <v>1</v>
      </c>
      <c r="AC11" s="453" t="s">
        <v>818</v>
      </c>
      <c r="AD11" s="454"/>
    </row>
    <row r="12" spans="1:30" ht="80.099999999999994" customHeight="1">
      <c r="A12" s="347">
        <v>303</v>
      </c>
      <c r="B12" s="341" t="s">
        <v>260</v>
      </c>
      <c r="C12" s="342">
        <v>1150</v>
      </c>
      <c r="D12" s="343">
        <v>283.3</v>
      </c>
      <c r="E12" s="342"/>
      <c r="F12" s="341"/>
      <c r="G12" s="345" t="s">
        <v>87</v>
      </c>
      <c r="H12" s="661" t="s">
        <v>82</v>
      </c>
      <c r="I12" s="144">
        <v>31</v>
      </c>
      <c r="J12" s="341" t="s">
        <v>96</v>
      </c>
      <c r="K12" s="343">
        <v>2.6</v>
      </c>
      <c r="L12" s="343">
        <v>48.6</v>
      </c>
      <c r="M12" s="341"/>
      <c r="N12" s="341">
        <v>2</v>
      </c>
      <c r="O12" s="348"/>
      <c r="P12" s="147"/>
      <c r="Q12" s="452" t="s">
        <v>130</v>
      </c>
      <c r="R12" s="143" t="s">
        <v>98</v>
      </c>
      <c r="S12" s="143" t="s">
        <v>80</v>
      </c>
      <c r="T12" s="148">
        <v>170</v>
      </c>
      <c r="U12" s="143"/>
      <c r="V12" s="147"/>
      <c r="W12" s="347"/>
      <c r="X12" s="341"/>
      <c r="Y12" s="342"/>
      <c r="Z12" s="514"/>
      <c r="AA12" s="342"/>
      <c r="AB12" s="341"/>
      <c r="AC12" s="665"/>
      <c r="AD12" s="454"/>
    </row>
    <row r="13" spans="1:30" ht="124.5" customHeight="1">
      <c r="A13" s="347">
        <v>312</v>
      </c>
      <c r="B13" s="341" t="s">
        <v>800</v>
      </c>
      <c r="C13" s="342">
        <v>3060</v>
      </c>
      <c r="D13" s="359">
        <v>600</v>
      </c>
      <c r="E13" s="342"/>
      <c r="F13" s="341"/>
      <c r="G13" s="345" t="s">
        <v>801</v>
      </c>
      <c r="H13" s="661" t="s">
        <v>802</v>
      </c>
      <c r="I13" s="144">
        <v>34</v>
      </c>
      <c r="J13" s="341" t="s">
        <v>99</v>
      </c>
      <c r="K13" s="343">
        <v>1.6</v>
      </c>
      <c r="L13" s="359">
        <v>58</v>
      </c>
      <c r="M13" s="341"/>
      <c r="N13" s="341">
        <v>1</v>
      </c>
      <c r="O13" s="345" t="s">
        <v>815</v>
      </c>
      <c r="P13" s="147"/>
      <c r="Q13" s="53"/>
      <c r="R13" s="56"/>
      <c r="S13" s="56"/>
      <c r="T13" s="57"/>
      <c r="U13" s="56"/>
      <c r="V13" s="72"/>
      <c r="W13" s="182"/>
      <c r="X13" s="183"/>
      <c r="Y13" s="184"/>
      <c r="Z13" s="336"/>
      <c r="AA13" s="184"/>
      <c r="AB13" s="183"/>
      <c r="AC13" s="337"/>
      <c r="AD13" s="64"/>
    </row>
    <row r="14" spans="1:30" ht="33" customHeight="1">
      <c r="A14" s="347">
        <v>314</v>
      </c>
      <c r="B14" s="341" t="s">
        <v>645</v>
      </c>
      <c r="C14" s="342">
        <v>1200</v>
      </c>
      <c r="D14" s="359">
        <v>600</v>
      </c>
      <c r="E14" s="342"/>
      <c r="F14" s="341"/>
      <c r="G14" s="345" t="s">
        <v>803</v>
      </c>
      <c r="H14" s="661"/>
      <c r="I14" s="53"/>
      <c r="J14" s="183"/>
      <c r="K14" s="334"/>
      <c r="L14" s="334"/>
      <c r="M14" s="183"/>
      <c r="N14" s="183"/>
      <c r="O14" s="335"/>
      <c r="P14" s="72"/>
      <c r="Q14" s="53"/>
      <c r="R14" s="56"/>
      <c r="S14" s="56"/>
      <c r="T14" s="57"/>
      <c r="U14" s="56"/>
      <c r="V14" s="72"/>
      <c r="W14" s="182"/>
      <c r="X14" s="183"/>
      <c r="Y14" s="184"/>
      <c r="Z14" s="336"/>
      <c r="AA14" s="184"/>
      <c r="AB14" s="183"/>
      <c r="AC14" s="337"/>
      <c r="AD14" s="64"/>
    </row>
    <row r="15" spans="1:30" ht="33" customHeight="1">
      <c r="A15" s="347">
        <v>403</v>
      </c>
      <c r="B15" s="341" t="s">
        <v>648</v>
      </c>
      <c r="C15" s="342">
        <v>28600</v>
      </c>
      <c r="D15" s="343">
        <v>52.1</v>
      </c>
      <c r="E15" s="342"/>
      <c r="F15" s="341"/>
      <c r="G15" s="345"/>
      <c r="H15" s="661"/>
      <c r="I15" s="53"/>
      <c r="J15" s="183"/>
      <c r="K15" s="334"/>
      <c r="L15" s="334"/>
      <c r="M15" s="183"/>
      <c r="N15" s="183"/>
      <c r="O15" s="335"/>
      <c r="P15" s="72"/>
      <c r="Q15" s="53"/>
      <c r="R15" s="56"/>
      <c r="S15" s="56"/>
      <c r="T15" s="57"/>
      <c r="U15" s="56"/>
      <c r="V15" s="72"/>
      <c r="W15" s="182"/>
      <c r="X15" s="183"/>
      <c r="Y15" s="184"/>
      <c r="Z15" s="336"/>
      <c r="AA15" s="184"/>
      <c r="AB15" s="183"/>
      <c r="AC15" s="337"/>
      <c r="AD15" s="64"/>
    </row>
    <row r="16" spans="1:30" ht="80.099999999999994" customHeight="1">
      <c r="A16" s="347">
        <v>421</v>
      </c>
      <c r="B16" s="341" t="s">
        <v>194</v>
      </c>
      <c r="C16" s="342">
        <v>5120</v>
      </c>
      <c r="D16" s="343">
        <v>20.59</v>
      </c>
      <c r="E16" s="342"/>
      <c r="F16" s="341"/>
      <c r="G16" s="345"/>
      <c r="H16" s="661" t="s">
        <v>82</v>
      </c>
      <c r="I16" s="53"/>
      <c r="J16" s="183"/>
      <c r="K16" s="334"/>
      <c r="L16" s="334"/>
      <c r="M16" s="183"/>
      <c r="N16" s="183"/>
      <c r="O16" s="335"/>
      <c r="P16" s="72"/>
      <c r="Q16" s="53"/>
      <c r="R16" s="56"/>
      <c r="S16" s="56"/>
      <c r="T16" s="57"/>
      <c r="U16" s="56"/>
      <c r="V16" s="72"/>
      <c r="W16" s="182"/>
      <c r="X16" s="183"/>
      <c r="Y16" s="184"/>
      <c r="Z16" s="336"/>
      <c r="AA16" s="184"/>
      <c r="AB16" s="183"/>
      <c r="AC16" s="337"/>
      <c r="AD16" s="64"/>
    </row>
    <row r="17" spans="1:30" ht="80.099999999999994" customHeight="1">
      <c r="A17" s="347">
        <v>427</v>
      </c>
      <c r="B17" s="341" t="s">
        <v>804</v>
      </c>
      <c r="C17" s="342">
        <v>16500</v>
      </c>
      <c r="D17" s="343">
        <v>48.66</v>
      </c>
      <c r="E17" s="342"/>
      <c r="F17" s="341"/>
      <c r="G17" s="345"/>
      <c r="H17" s="661" t="s">
        <v>82</v>
      </c>
      <c r="I17" s="53"/>
      <c r="J17" s="183"/>
      <c r="K17" s="334"/>
      <c r="L17" s="334"/>
      <c r="M17" s="183"/>
      <c r="N17" s="183"/>
      <c r="O17" s="335"/>
      <c r="P17" s="72"/>
      <c r="Q17" s="53"/>
      <c r="R17" s="56"/>
      <c r="S17" s="56"/>
      <c r="T17" s="57"/>
      <c r="U17" s="56"/>
      <c r="V17" s="72"/>
      <c r="W17" s="182"/>
      <c r="X17" s="183"/>
      <c r="Y17" s="184"/>
      <c r="Z17" s="336"/>
      <c r="AA17" s="184"/>
      <c r="AB17" s="183"/>
      <c r="AC17" s="337"/>
      <c r="AD17" s="64"/>
    </row>
    <row r="18" spans="1:30" ht="33" customHeight="1">
      <c r="A18" s="347">
        <v>433</v>
      </c>
      <c r="B18" s="341" t="s">
        <v>805</v>
      </c>
      <c r="C18" s="342">
        <v>14800</v>
      </c>
      <c r="D18" s="343">
        <v>47.2</v>
      </c>
      <c r="E18" s="342"/>
      <c r="F18" s="341"/>
      <c r="G18" s="345"/>
      <c r="H18" s="661"/>
      <c r="I18" s="53"/>
      <c r="J18" s="183"/>
      <c r="K18" s="334"/>
      <c r="L18" s="334"/>
      <c r="M18" s="183"/>
      <c r="N18" s="183"/>
      <c r="O18" s="335"/>
      <c r="P18" s="72"/>
      <c r="Q18" s="53"/>
      <c r="R18" s="56"/>
      <c r="S18" s="56"/>
      <c r="T18" s="57"/>
      <c r="U18" s="56"/>
      <c r="V18" s="72"/>
      <c r="W18" s="182"/>
      <c r="X18" s="183"/>
      <c r="Y18" s="184"/>
      <c r="Z18" s="336"/>
      <c r="AA18" s="184"/>
      <c r="AB18" s="183"/>
      <c r="AC18" s="337"/>
      <c r="AD18" s="64"/>
    </row>
    <row r="19" spans="1:30" ht="33" customHeight="1">
      <c r="A19" s="347">
        <v>437</v>
      </c>
      <c r="B19" s="341" t="s">
        <v>196</v>
      </c>
      <c r="C19" s="342">
        <v>28000</v>
      </c>
      <c r="D19" s="343">
        <v>48.66</v>
      </c>
      <c r="E19" s="342"/>
      <c r="F19" s="341"/>
      <c r="G19" s="345"/>
      <c r="H19" s="661"/>
      <c r="I19" s="53"/>
      <c r="J19" s="183"/>
      <c r="K19" s="334"/>
      <c r="L19" s="334"/>
      <c r="M19" s="183"/>
      <c r="N19" s="183"/>
      <c r="O19" s="335"/>
      <c r="P19" s="72"/>
      <c r="Q19" s="53"/>
      <c r="R19" s="56"/>
      <c r="S19" s="56"/>
      <c r="T19" s="57"/>
      <c r="U19" s="56"/>
      <c r="V19" s="72"/>
      <c r="W19" s="182"/>
      <c r="X19" s="183"/>
      <c r="Y19" s="184"/>
      <c r="Z19" s="336"/>
      <c r="AA19" s="184"/>
      <c r="AB19" s="183"/>
      <c r="AC19" s="337"/>
      <c r="AD19" s="64"/>
    </row>
    <row r="20" spans="1:30" ht="33" customHeight="1">
      <c r="A20" s="347">
        <v>438</v>
      </c>
      <c r="B20" s="341" t="s">
        <v>198</v>
      </c>
      <c r="C20" s="342">
        <v>24500</v>
      </c>
      <c r="D20" s="359">
        <v>35</v>
      </c>
      <c r="E20" s="342"/>
      <c r="F20" s="341"/>
      <c r="G20" s="345"/>
      <c r="H20" s="661"/>
      <c r="I20" s="53"/>
      <c r="J20" s="183"/>
      <c r="K20" s="334"/>
      <c r="L20" s="334"/>
      <c r="M20" s="183"/>
      <c r="N20" s="183"/>
      <c r="O20" s="335"/>
      <c r="P20" s="72"/>
      <c r="Q20" s="53"/>
      <c r="R20" s="56"/>
      <c r="S20" s="56"/>
      <c r="T20" s="57"/>
      <c r="U20" s="56"/>
      <c r="V20" s="72"/>
      <c r="W20" s="182"/>
      <c r="X20" s="183"/>
      <c r="Y20" s="184"/>
      <c r="Z20" s="336"/>
      <c r="AA20" s="184"/>
      <c r="AB20" s="183"/>
      <c r="AC20" s="337"/>
      <c r="AD20" s="64"/>
    </row>
    <row r="21" spans="1:30" ht="33" customHeight="1">
      <c r="A21" s="347">
        <v>439</v>
      </c>
      <c r="B21" s="341" t="s">
        <v>806</v>
      </c>
      <c r="C21" s="342">
        <v>16500</v>
      </c>
      <c r="D21" s="343">
        <v>36.81</v>
      </c>
      <c r="E21" s="342"/>
      <c r="F21" s="341"/>
      <c r="G21" s="345" t="s">
        <v>760</v>
      </c>
      <c r="H21" s="661"/>
      <c r="I21" s="53"/>
      <c r="J21" s="183"/>
      <c r="K21" s="334"/>
      <c r="L21" s="334"/>
      <c r="M21" s="183"/>
      <c r="N21" s="183"/>
      <c r="O21" s="335"/>
      <c r="P21" s="72"/>
      <c r="Q21" s="53"/>
      <c r="R21" s="56"/>
      <c r="S21" s="56"/>
      <c r="T21" s="57"/>
      <c r="U21" s="56"/>
      <c r="V21" s="72"/>
      <c r="W21" s="182"/>
      <c r="X21" s="183"/>
      <c r="Y21" s="184"/>
      <c r="Z21" s="336"/>
      <c r="AA21" s="184"/>
      <c r="AB21" s="183"/>
      <c r="AC21" s="337"/>
      <c r="AD21" s="64"/>
    </row>
    <row r="22" spans="1:30" ht="33" customHeight="1">
      <c r="A22" s="347">
        <v>439</v>
      </c>
      <c r="B22" s="341" t="s">
        <v>807</v>
      </c>
      <c r="C22" s="342">
        <v>9560</v>
      </c>
      <c r="D22" s="359">
        <v>25</v>
      </c>
      <c r="E22" s="342"/>
      <c r="F22" s="341"/>
      <c r="G22" s="345"/>
      <c r="H22" s="661"/>
      <c r="I22" s="53"/>
      <c r="J22" s="183"/>
      <c r="K22" s="334"/>
      <c r="L22" s="334"/>
      <c r="M22" s="183"/>
      <c r="N22" s="183"/>
      <c r="O22" s="335"/>
      <c r="P22" s="72"/>
      <c r="Q22" s="53"/>
      <c r="R22" s="56"/>
      <c r="S22" s="56"/>
      <c r="T22" s="57"/>
      <c r="U22" s="56"/>
      <c r="V22" s="72"/>
      <c r="W22" s="182"/>
      <c r="X22" s="183"/>
      <c r="Y22" s="184"/>
      <c r="Z22" s="336"/>
      <c r="AA22" s="184"/>
      <c r="AB22" s="183"/>
      <c r="AC22" s="337"/>
      <c r="AD22" s="64"/>
    </row>
    <row r="23" spans="1:30" ht="94.5" customHeight="1">
      <c r="A23" s="347">
        <v>442</v>
      </c>
      <c r="B23" s="341" t="s">
        <v>808</v>
      </c>
      <c r="C23" s="342">
        <v>10250</v>
      </c>
      <c r="D23" s="343">
        <v>88.86</v>
      </c>
      <c r="E23" s="342"/>
      <c r="F23" s="341"/>
      <c r="G23" s="345"/>
      <c r="H23" s="687" t="s">
        <v>82</v>
      </c>
      <c r="I23" s="53"/>
      <c r="J23" s="183"/>
      <c r="K23" s="334"/>
      <c r="L23" s="334"/>
      <c r="M23" s="183"/>
      <c r="N23" s="183"/>
      <c r="O23" s="335"/>
      <c r="P23" s="72"/>
      <c r="Q23" s="53"/>
      <c r="R23" s="56"/>
      <c r="S23" s="56"/>
      <c r="T23" s="57"/>
      <c r="U23" s="56"/>
      <c r="V23" s="72"/>
      <c r="W23" s="182"/>
      <c r="X23" s="183"/>
      <c r="Y23" s="184"/>
      <c r="Z23" s="336"/>
      <c r="AA23" s="184"/>
      <c r="AB23" s="183"/>
      <c r="AC23" s="337"/>
      <c r="AD23" s="64"/>
    </row>
    <row r="24" spans="1:30" ht="33" customHeight="1">
      <c r="A24" s="347">
        <v>511</v>
      </c>
      <c r="B24" s="341" t="s">
        <v>809</v>
      </c>
      <c r="C24" s="342">
        <v>9406</v>
      </c>
      <c r="D24" s="359">
        <v>55</v>
      </c>
      <c r="E24" s="342"/>
      <c r="F24" s="341"/>
      <c r="G24" s="345" t="s">
        <v>810</v>
      </c>
      <c r="H24" s="661"/>
      <c r="I24" s="53"/>
      <c r="J24" s="183"/>
      <c r="K24" s="334"/>
      <c r="L24" s="334"/>
      <c r="M24" s="183"/>
      <c r="N24" s="183"/>
      <c r="O24" s="335"/>
      <c r="P24" s="72"/>
      <c r="Q24" s="53"/>
      <c r="R24" s="56"/>
      <c r="S24" s="56"/>
      <c r="T24" s="57"/>
      <c r="U24" s="56"/>
      <c r="V24" s="72"/>
      <c r="W24" s="182"/>
      <c r="X24" s="183"/>
      <c r="Y24" s="184"/>
      <c r="Z24" s="336"/>
      <c r="AA24" s="184"/>
      <c r="AB24" s="183"/>
      <c r="AC24" s="337"/>
      <c r="AD24" s="64"/>
    </row>
    <row r="25" spans="1:30" ht="33" customHeight="1">
      <c r="A25" s="347">
        <v>512</v>
      </c>
      <c r="B25" s="341" t="s">
        <v>811</v>
      </c>
      <c r="C25" s="342">
        <v>9184</v>
      </c>
      <c r="D25" s="343">
        <v>107.24</v>
      </c>
      <c r="E25" s="342"/>
      <c r="F25" s="341"/>
      <c r="G25" s="345" t="s">
        <v>812</v>
      </c>
      <c r="H25" s="661"/>
      <c r="I25" s="53"/>
      <c r="J25" s="183"/>
      <c r="K25" s="334"/>
      <c r="L25" s="334"/>
      <c r="M25" s="183"/>
      <c r="N25" s="183"/>
      <c r="O25" s="335"/>
      <c r="P25" s="72"/>
      <c r="Q25" s="53"/>
      <c r="R25" s="56"/>
      <c r="S25" s="56"/>
      <c r="T25" s="57"/>
      <c r="U25" s="56"/>
      <c r="V25" s="72"/>
      <c r="W25" s="182"/>
      <c r="X25" s="183"/>
      <c r="Y25" s="184"/>
      <c r="Z25" s="336"/>
      <c r="AA25" s="184"/>
      <c r="AB25" s="183"/>
      <c r="AC25" s="337"/>
      <c r="AD25" s="64"/>
    </row>
    <row r="26" spans="1:30" ht="33" customHeight="1">
      <c r="A26" s="347">
        <v>513</v>
      </c>
      <c r="B26" s="341" t="s">
        <v>664</v>
      </c>
      <c r="C26" s="342">
        <v>10102</v>
      </c>
      <c r="D26" s="359">
        <v>100</v>
      </c>
      <c r="E26" s="342"/>
      <c r="F26" s="341"/>
      <c r="G26" s="345" t="s">
        <v>813</v>
      </c>
      <c r="H26" s="661"/>
      <c r="I26" s="53"/>
      <c r="J26" s="183"/>
      <c r="K26" s="334"/>
      <c r="L26" s="334"/>
      <c r="M26" s="183"/>
      <c r="N26" s="183"/>
      <c r="O26" s="335"/>
      <c r="P26" s="72"/>
      <c r="Q26" s="53"/>
      <c r="R26" s="56"/>
      <c r="S26" s="56"/>
      <c r="T26" s="57"/>
      <c r="U26" s="56"/>
      <c r="V26" s="72"/>
      <c r="W26" s="182"/>
      <c r="X26" s="183"/>
      <c r="Y26" s="184"/>
      <c r="Z26" s="336"/>
      <c r="AA26" s="184"/>
      <c r="AB26" s="183"/>
      <c r="AC26" s="337"/>
      <c r="AD26" s="64"/>
    </row>
    <row r="27" spans="1:30" ht="33" customHeight="1">
      <c r="A27" s="347">
        <v>514</v>
      </c>
      <c r="B27" s="341" t="s">
        <v>761</v>
      </c>
      <c r="C27" s="342">
        <v>8431</v>
      </c>
      <c r="D27" s="343">
        <v>15.2</v>
      </c>
      <c r="E27" s="342"/>
      <c r="F27" s="341"/>
      <c r="G27" s="345"/>
      <c r="H27" s="661"/>
      <c r="I27" s="53"/>
      <c r="J27" s="183"/>
      <c r="K27" s="334"/>
      <c r="L27" s="334"/>
      <c r="M27" s="183"/>
      <c r="N27" s="183"/>
      <c r="O27" s="335"/>
      <c r="P27" s="72"/>
      <c r="Q27" s="53"/>
      <c r="R27" s="56"/>
      <c r="S27" s="56"/>
      <c r="T27" s="57"/>
      <c r="U27" s="56"/>
      <c r="V27" s="72"/>
      <c r="W27" s="182"/>
      <c r="X27" s="183"/>
      <c r="Y27" s="184"/>
      <c r="Z27" s="336"/>
      <c r="AA27" s="184"/>
      <c r="AB27" s="183"/>
      <c r="AC27" s="337"/>
      <c r="AD27" s="64"/>
    </row>
    <row r="28" spans="1:30" ht="33" customHeight="1">
      <c r="A28" s="347">
        <v>525</v>
      </c>
      <c r="B28" s="341" t="s">
        <v>199</v>
      </c>
      <c r="C28" s="342">
        <v>3099</v>
      </c>
      <c r="D28" s="359">
        <v>1500</v>
      </c>
      <c r="E28" s="342"/>
      <c r="F28" s="341"/>
      <c r="G28" s="345" t="s">
        <v>814</v>
      </c>
      <c r="H28" s="661"/>
      <c r="I28" s="53"/>
      <c r="J28" s="183"/>
      <c r="K28" s="334"/>
      <c r="L28" s="334"/>
      <c r="M28" s="183"/>
      <c r="N28" s="183"/>
      <c r="O28" s="335"/>
      <c r="P28" s="72"/>
      <c r="Q28" s="53"/>
      <c r="R28" s="56"/>
      <c r="S28" s="56"/>
      <c r="T28" s="57"/>
      <c r="U28" s="56"/>
      <c r="V28" s="72"/>
      <c r="W28" s="182"/>
      <c r="X28" s="183"/>
      <c r="Y28" s="184"/>
      <c r="Z28" s="336"/>
      <c r="AA28" s="184"/>
      <c r="AB28" s="183"/>
      <c r="AC28" s="337"/>
      <c r="AD28" s="64"/>
    </row>
    <row r="29" spans="1:30" ht="33" customHeight="1">
      <c r="A29" s="12"/>
      <c r="B29" s="41"/>
      <c r="C29" s="14"/>
      <c r="D29" s="17"/>
      <c r="E29" s="14"/>
      <c r="F29" s="13"/>
      <c r="G29" s="662"/>
      <c r="H29" s="663"/>
      <c r="I29" s="81"/>
      <c r="J29" s="78"/>
      <c r="K29" s="78"/>
      <c r="L29" s="78"/>
      <c r="M29" s="78"/>
      <c r="N29" s="78"/>
      <c r="O29" s="70"/>
      <c r="P29" s="4"/>
      <c r="Q29" s="18"/>
      <c r="R29" s="19"/>
      <c r="S29" s="20"/>
      <c r="T29" s="21"/>
      <c r="U29" s="73"/>
      <c r="V29" s="22"/>
      <c r="W29" s="12"/>
      <c r="X29" s="13"/>
      <c r="Y29" s="14"/>
      <c r="Z29" s="16"/>
      <c r="AA29" s="7"/>
      <c r="AB29" s="78"/>
      <c r="AC29" s="70"/>
      <c r="AD29" s="15"/>
    </row>
    <row r="30" spans="1:30" ht="33" customHeight="1">
      <c r="A30" s="81"/>
      <c r="B30" s="78"/>
      <c r="C30" s="7"/>
      <c r="D30" s="5"/>
      <c r="E30" s="7"/>
      <c r="F30" s="78"/>
      <c r="G30" s="70"/>
      <c r="H30" s="4"/>
      <c r="I30" s="81"/>
      <c r="J30" s="78"/>
      <c r="K30" s="78"/>
      <c r="L30" s="78"/>
      <c r="M30" s="78"/>
      <c r="N30" s="78"/>
      <c r="O30" s="70"/>
      <c r="P30" s="4"/>
      <c r="Q30" s="18"/>
      <c r="R30" s="19"/>
      <c r="S30" s="20"/>
      <c r="T30" s="21"/>
      <c r="U30" s="73"/>
      <c r="V30" s="22"/>
      <c r="W30" s="12"/>
      <c r="X30" s="13"/>
      <c r="Y30" s="14"/>
      <c r="Z30" s="16"/>
      <c r="AA30" s="7"/>
      <c r="AB30" s="78"/>
      <c r="AC30" s="70"/>
      <c r="AD30" s="15"/>
    </row>
    <row r="31" spans="1:30" ht="33" customHeight="1" thickBot="1">
      <c r="A31" s="82"/>
      <c r="B31" s="79"/>
      <c r="C31" s="8"/>
      <c r="D31" s="6"/>
      <c r="E31" s="8"/>
      <c r="F31" s="79"/>
      <c r="G31" s="71"/>
      <c r="H31" s="3"/>
      <c r="I31" s="82"/>
      <c r="J31" s="79"/>
      <c r="K31" s="79"/>
      <c r="L31" s="79"/>
      <c r="M31" s="79"/>
      <c r="N31" s="79"/>
      <c r="O31" s="71"/>
      <c r="P31" s="3"/>
      <c r="Q31" s="82"/>
      <c r="R31" s="79"/>
      <c r="S31" s="79"/>
      <c r="T31" s="8"/>
      <c r="U31" s="74"/>
      <c r="V31" s="3"/>
      <c r="W31" s="23"/>
      <c r="X31" s="24"/>
      <c r="Y31" s="25"/>
      <c r="Z31" s="26"/>
      <c r="AA31" s="8"/>
      <c r="AB31" s="79"/>
      <c r="AC31" s="71"/>
      <c r="AD31" s="27"/>
    </row>
    <row r="32" spans="1:30" ht="18" customHeight="1">
      <c r="A32" s="93" t="s">
        <v>27</v>
      </c>
      <c r="B32" s="94"/>
      <c r="C32" s="94"/>
      <c r="D32" s="94"/>
      <c r="E32" s="94"/>
      <c r="F32" s="94"/>
      <c r="G32" s="94"/>
      <c r="H32" s="95"/>
      <c r="I32" s="28" t="s">
        <v>28</v>
      </c>
      <c r="J32" s="29"/>
      <c r="K32" s="29"/>
      <c r="L32" s="29"/>
      <c r="M32" s="29"/>
      <c r="N32" s="29"/>
      <c r="O32" s="29"/>
      <c r="P32" s="30"/>
      <c r="Q32" s="28" t="s">
        <v>29</v>
      </c>
      <c r="R32" s="29"/>
      <c r="S32" s="29"/>
      <c r="T32" s="29"/>
      <c r="U32" s="29"/>
      <c r="V32" s="29"/>
      <c r="W32" s="31" t="s">
        <v>30</v>
      </c>
      <c r="X32" s="29"/>
      <c r="Y32" s="29"/>
      <c r="Z32" s="29"/>
      <c r="AA32" s="29"/>
      <c r="AB32" s="29"/>
      <c r="AC32" s="29"/>
      <c r="AD32" s="30"/>
    </row>
    <row r="33" spans="1:31" ht="18" customHeight="1">
      <c r="A33" s="96" t="s">
        <v>31</v>
      </c>
      <c r="B33" s="97"/>
      <c r="C33" s="97"/>
      <c r="D33" s="97"/>
      <c r="E33" s="97"/>
      <c r="F33" s="97"/>
      <c r="G33" s="97"/>
      <c r="H33" s="98"/>
      <c r="I33" s="32" t="s">
        <v>32</v>
      </c>
      <c r="J33" s="10"/>
      <c r="K33" s="10"/>
      <c r="L33" s="10"/>
      <c r="M33" s="10"/>
      <c r="N33" s="10"/>
      <c r="O33" s="10"/>
      <c r="P33" s="33"/>
      <c r="Q33" s="32" t="s">
        <v>33</v>
      </c>
      <c r="R33" s="10"/>
      <c r="S33" s="10"/>
      <c r="T33" s="10"/>
      <c r="U33" s="10"/>
      <c r="V33" s="10"/>
      <c r="W33" s="34" t="s">
        <v>34</v>
      </c>
      <c r="X33" s="10"/>
      <c r="Y33" s="10"/>
      <c r="Z33" s="10"/>
      <c r="AA33" s="10"/>
      <c r="AB33" s="10"/>
      <c r="AC33" s="10"/>
      <c r="AD33" s="33"/>
    </row>
    <row r="34" spans="1:31" s="10" customFormat="1" ht="18" customHeight="1">
      <c r="A34" s="96" t="s">
        <v>69</v>
      </c>
      <c r="B34" s="97"/>
      <c r="C34" s="97"/>
      <c r="D34" s="97"/>
      <c r="E34" s="97"/>
      <c r="F34" s="97"/>
      <c r="G34" s="97"/>
      <c r="H34" s="98"/>
      <c r="I34" s="32" t="s">
        <v>35</v>
      </c>
      <c r="P34" s="33"/>
      <c r="Q34" s="35"/>
      <c r="V34" s="33"/>
      <c r="W34" s="11" t="s">
        <v>36</v>
      </c>
      <c r="AD34" s="33"/>
    </row>
    <row r="35" spans="1:31" s="10" customFormat="1" ht="17.45" customHeight="1">
      <c r="A35" s="83"/>
      <c r="B35" s="84"/>
      <c r="C35" s="84"/>
      <c r="D35" s="84"/>
      <c r="E35" s="84"/>
      <c r="F35" s="84"/>
      <c r="G35" s="84"/>
      <c r="H35" s="85"/>
      <c r="I35" s="83"/>
      <c r="J35" s="84"/>
      <c r="K35" s="84"/>
      <c r="L35" s="84"/>
      <c r="M35" s="84"/>
      <c r="N35" s="84"/>
      <c r="O35" s="84"/>
      <c r="P35" s="85"/>
      <c r="Q35" s="36"/>
      <c r="R35" s="37"/>
      <c r="S35" s="37"/>
      <c r="T35" s="37"/>
      <c r="U35" s="37"/>
      <c r="V35" s="37"/>
      <c r="W35" s="34" t="s">
        <v>37</v>
      </c>
      <c r="AD35" s="33"/>
    </row>
    <row r="36" spans="1:31" ht="16.899999999999999" customHeight="1">
      <c r="A36" s="38"/>
      <c r="B36" s="10"/>
      <c r="C36" s="10"/>
      <c r="D36" s="10"/>
      <c r="E36" s="10"/>
      <c r="F36" s="10"/>
      <c r="G36" s="10"/>
      <c r="H36" s="33"/>
      <c r="I36" s="38"/>
      <c r="J36" s="10"/>
      <c r="K36" s="10"/>
      <c r="L36" s="10"/>
      <c r="M36" s="10"/>
      <c r="N36" s="10"/>
      <c r="O36" s="10"/>
      <c r="P36" s="33"/>
      <c r="W36" s="34" t="s">
        <v>38</v>
      </c>
      <c r="X36" s="10"/>
      <c r="Y36" s="10"/>
      <c r="Z36" s="10"/>
      <c r="AA36" s="10"/>
      <c r="AB36" s="10"/>
      <c r="AC36" s="10"/>
      <c r="AD36" s="33"/>
    </row>
    <row r="37" spans="1:31" ht="16.899999999999999" customHeight="1">
      <c r="A37" s="38"/>
      <c r="B37" s="10"/>
      <c r="C37" s="10"/>
      <c r="D37" s="10"/>
      <c r="E37" s="10"/>
      <c r="F37" s="10"/>
      <c r="G37" s="10"/>
      <c r="H37" s="33"/>
      <c r="I37" s="38"/>
      <c r="J37" s="10"/>
      <c r="K37" s="10"/>
      <c r="L37" s="10"/>
      <c r="M37" s="10"/>
      <c r="N37" s="10"/>
      <c r="O37" s="10"/>
      <c r="P37" s="33"/>
      <c r="W37" s="34" t="s">
        <v>39</v>
      </c>
      <c r="X37" s="10"/>
      <c r="Y37" s="10"/>
      <c r="Z37" s="10"/>
      <c r="AA37" s="10"/>
      <c r="AB37" s="10"/>
      <c r="AC37" s="10"/>
      <c r="AD37" s="33"/>
    </row>
    <row r="38" spans="1:31" ht="16.899999999999999" customHeight="1">
      <c r="A38" s="86"/>
      <c r="B38" s="86"/>
      <c r="C38" s="86"/>
      <c r="D38" s="86"/>
      <c r="E38" s="86"/>
      <c r="F38" s="86"/>
      <c r="G38" s="86"/>
      <c r="H38" s="87"/>
      <c r="I38" s="86"/>
      <c r="J38" s="86"/>
      <c r="K38" s="86"/>
      <c r="L38" s="86"/>
      <c r="M38" s="86"/>
      <c r="N38" s="86"/>
      <c r="O38" s="86"/>
      <c r="P38" s="87"/>
      <c r="W38" s="32" t="s">
        <v>40</v>
      </c>
      <c r="X38" s="10"/>
      <c r="Y38" s="10"/>
      <c r="Z38" s="10"/>
      <c r="AA38" s="10"/>
      <c r="AB38" s="10"/>
      <c r="AC38" s="10"/>
      <c r="AD38" s="33"/>
    </row>
    <row r="39" spans="1:31" ht="16.899999999999999" customHeight="1">
      <c r="A39" s="9"/>
      <c r="W39" s="83"/>
      <c r="X39" s="84"/>
      <c r="Y39" s="84"/>
      <c r="Z39" s="84"/>
      <c r="AA39" s="84"/>
      <c r="AB39" s="84"/>
      <c r="AC39" s="84"/>
      <c r="AD39" s="85"/>
      <c r="AE39" s="10"/>
    </row>
    <row r="40" spans="1:31" ht="16.899999999999999" customHeight="1">
      <c r="A40" s="9"/>
      <c r="W40" s="39"/>
      <c r="X40" s="10"/>
      <c r="Y40" s="10"/>
      <c r="Z40" s="10"/>
      <c r="AA40" s="10"/>
      <c r="AB40" s="10"/>
      <c r="AC40" s="10"/>
      <c r="AD40" s="33"/>
    </row>
    <row r="41" spans="1:31" ht="16.899999999999999" customHeight="1">
      <c r="A41" s="9"/>
      <c r="W41" s="39"/>
      <c r="X41" s="10"/>
      <c r="Y41" s="10"/>
      <c r="Z41" s="10"/>
      <c r="AA41" s="10"/>
      <c r="AB41" s="10"/>
      <c r="AC41" s="10"/>
      <c r="AD41" s="33"/>
    </row>
    <row r="42" spans="1:31" ht="16.899999999999999" customHeight="1">
      <c r="A42" s="9"/>
      <c r="W42" s="88"/>
      <c r="X42" s="86"/>
      <c r="Y42" s="86"/>
      <c r="Z42" s="86"/>
      <c r="AA42" s="86"/>
      <c r="AB42" s="86"/>
      <c r="AC42" s="86"/>
      <c r="AD42" s="87"/>
    </row>
    <row r="43" spans="1:31" ht="16.899999999999999" customHeight="1">
      <c r="W43" s="11"/>
      <c r="X43" s="40"/>
      <c r="Y43" s="40"/>
      <c r="Z43" s="40"/>
      <c r="AA43" s="40"/>
      <c r="AB43" s="40"/>
      <c r="AC43" s="40"/>
      <c r="AD43" s="40"/>
    </row>
    <row r="44" spans="1:31" ht="32.450000000000003" customHeight="1">
      <c r="W44" s="11"/>
    </row>
    <row r="45" spans="1:31" ht="32.450000000000003" customHeight="1">
      <c r="W45" s="11"/>
    </row>
    <row r="46" spans="1:31" ht="32.450000000000003" customHeight="1"/>
    <row r="47" spans="1:31" ht="32.450000000000003" customHeight="1"/>
    <row r="48" spans="1:31" ht="32.450000000000003" customHeight="1"/>
    <row r="49" ht="32.450000000000003" customHeight="1"/>
    <row r="50" ht="32.450000000000003" customHeight="1"/>
    <row r="51" ht="32.450000000000003" customHeight="1"/>
    <row r="52" ht="32.450000000000003" customHeight="1"/>
    <row r="53" ht="32.450000000000003" customHeight="1"/>
    <row r="54" ht="32.450000000000003" customHeight="1"/>
    <row r="55" ht="32.450000000000003" customHeight="1"/>
    <row r="56" ht="32.450000000000003" customHeight="1"/>
    <row r="57" ht="32.450000000000003" customHeight="1"/>
    <row r="58" ht="32.450000000000003" customHeight="1"/>
    <row r="59" ht="32.450000000000003" customHeight="1"/>
    <row r="60" ht="32.450000000000003" customHeight="1"/>
    <row r="61" ht="32.450000000000003" customHeight="1"/>
    <row r="62" ht="32.450000000000003" customHeight="1"/>
    <row r="63" ht="32.450000000000003" customHeight="1"/>
    <row r="64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  <row r="122" ht="32.450000000000003" customHeight="1"/>
    <row r="123" ht="32.450000000000003" customHeight="1"/>
    <row r="124" ht="32.450000000000003" customHeight="1"/>
    <row r="125" ht="32.450000000000003" customHeight="1"/>
    <row r="126" ht="32.450000000000003" customHeight="1"/>
    <row r="127" ht="32.450000000000003" customHeight="1"/>
    <row r="128" ht="32.450000000000003" customHeight="1"/>
    <row r="129" ht="32.450000000000003" customHeight="1"/>
    <row r="130" ht="32.450000000000003" customHeight="1"/>
    <row r="131" ht="32.450000000000003" customHeight="1"/>
    <row r="132" ht="32.450000000000003" customHeight="1"/>
    <row r="133" ht="32.450000000000003" customHeight="1"/>
    <row r="134" ht="32.450000000000003" customHeight="1"/>
    <row r="135" ht="32.450000000000003" customHeight="1"/>
  </sheetData>
  <mergeCells count="45">
    <mergeCell ref="A35:H35"/>
    <mergeCell ref="I35:P35"/>
    <mergeCell ref="A38:H38"/>
    <mergeCell ref="I38:P38"/>
    <mergeCell ref="W39:AD39"/>
    <mergeCell ref="W42:AD42"/>
    <mergeCell ref="AA9:AB9"/>
    <mergeCell ref="AC9:AC10"/>
    <mergeCell ref="AD9:AD10"/>
    <mergeCell ref="A32:H32"/>
    <mergeCell ref="A33:H33"/>
    <mergeCell ref="A34:H34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A9:A10"/>
    <mergeCell ref="B9:B10"/>
    <mergeCell ref="C9:C10"/>
    <mergeCell ref="D9:D10"/>
    <mergeCell ref="E9:F9"/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</mergeCells>
  <phoneticPr fontId="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0"/>
  <sheetViews>
    <sheetView topLeftCell="R1" zoomScale="70" zoomScaleNormal="70" workbookViewId="0">
      <selection activeCell="W19" sqref="W19"/>
    </sheetView>
  </sheetViews>
  <sheetFormatPr defaultColWidth="8.875" defaultRowHeight="18.75"/>
  <cols>
    <col min="1" max="16" width="20" style="2" customWidth="1"/>
    <col min="17" max="22" width="21.5" style="2" customWidth="1"/>
    <col min="23" max="30" width="19.875" style="2" customWidth="1"/>
    <col min="31" max="16384" width="8.875" style="2"/>
  </cols>
  <sheetData>
    <row r="1" spans="1:30" ht="19.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AA1" s="1"/>
      <c r="AB1" s="1"/>
      <c r="AC1" s="1"/>
    </row>
    <row r="2" spans="1:30" ht="25.5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9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A3" s="1"/>
      <c r="AB3" s="1"/>
      <c r="AC3" s="1"/>
    </row>
    <row r="4" spans="1:30" ht="32.450000000000003" customHeight="1">
      <c r="A4" s="117" t="s">
        <v>19</v>
      </c>
      <c r="B4" s="118"/>
      <c r="C4" s="119" t="s">
        <v>20</v>
      </c>
      <c r="D4" s="120"/>
      <c r="F4" s="1"/>
      <c r="G4" s="1"/>
      <c r="H4" s="1"/>
      <c r="I4" s="1"/>
      <c r="J4" s="1"/>
      <c r="AB4" s="1"/>
      <c r="AC4" s="1"/>
    </row>
    <row r="5" spans="1:30">
      <c r="A5" s="121"/>
      <c r="B5" s="122"/>
      <c r="C5" s="125"/>
      <c r="D5" s="126"/>
      <c r="F5" s="1"/>
      <c r="G5" s="1"/>
      <c r="H5" s="1"/>
      <c r="I5" s="1"/>
      <c r="J5" s="1"/>
      <c r="AB5" s="1"/>
      <c r="AC5" s="1"/>
    </row>
    <row r="6" spans="1:30" ht="19.5" thickBot="1">
      <c r="A6" s="123"/>
      <c r="B6" s="124"/>
      <c r="C6" s="127"/>
      <c r="D6" s="128"/>
      <c r="F6" s="1"/>
      <c r="G6" s="1"/>
      <c r="H6" s="1"/>
      <c r="I6" s="1"/>
      <c r="J6" s="1"/>
      <c r="AB6" s="1"/>
      <c r="AC6" s="1"/>
    </row>
    <row r="7" spans="1:30" ht="19.5" thickBot="1"/>
    <row r="8" spans="1:30" ht="18" customHeight="1">
      <c r="A8" s="129" t="s">
        <v>13</v>
      </c>
      <c r="B8" s="130"/>
      <c r="C8" s="130"/>
      <c r="D8" s="130"/>
      <c r="E8" s="130"/>
      <c r="F8" s="130"/>
      <c r="G8" s="130"/>
      <c r="H8" s="131"/>
      <c r="I8" s="129" t="s">
        <v>14</v>
      </c>
      <c r="J8" s="130"/>
      <c r="K8" s="130"/>
      <c r="L8" s="130"/>
      <c r="M8" s="130"/>
      <c r="N8" s="130"/>
      <c r="O8" s="130"/>
      <c r="P8" s="131"/>
      <c r="Q8" s="129" t="s">
        <v>21</v>
      </c>
      <c r="R8" s="130"/>
      <c r="S8" s="130"/>
      <c r="T8" s="130"/>
      <c r="U8" s="130"/>
      <c r="V8" s="131"/>
      <c r="W8" s="129" t="s">
        <v>15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103" t="s">
        <v>11</v>
      </c>
      <c r="B9" s="105" t="s">
        <v>12</v>
      </c>
      <c r="C9" s="107" t="s">
        <v>6</v>
      </c>
      <c r="D9" s="107" t="s">
        <v>7</v>
      </c>
      <c r="E9" s="89" t="s">
        <v>2</v>
      </c>
      <c r="F9" s="90"/>
      <c r="G9" s="91" t="s">
        <v>3</v>
      </c>
      <c r="H9" s="101" t="s">
        <v>77</v>
      </c>
      <c r="I9" s="103" t="s">
        <v>0</v>
      </c>
      <c r="J9" s="105" t="s">
        <v>1</v>
      </c>
      <c r="K9" s="107" t="s">
        <v>9</v>
      </c>
      <c r="L9" s="107" t="s">
        <v>7</v>
      </c>
      <c r="M9" s="89" t="s">
        <v>2</v>
      </c>
      <c r="N9" s="90"/>
      <c r="O9" s="109" t="s">
        <v>78</v>
      </c>
      <c r="P9" s="101" t="s">
        <v>77</v>
      </c>
      <c r="Q9" s="110" t="s">
        <v>22</v>
      </c>
      <c r="R9" s="132" t="s">
        <v>23</v>
      </c>
      <c r="S9" s="112" t="s">
        <v>24</v>
      </c>
      <c r="T9" s="114" t="s">
        <v>17</v>
      </c>
      <c r="U9" s="99" t="s">
        <v>3</v>
      </c>
      <c r="V9" s="101" t="s">
        <v>77</v>
      </c>
      <c r="W9" s="103" t="s">
        <v>4</v>
      </c>
      <c r="X9" s="105" t="s">
        <v>5</v>
      </c>
      <c r="Y9" s="107" t="s">
        <v>6</v>
      </c>
      <c r="Z9" s="107" t="s">
        <v>7</v>
      </c>
      <c r="AA9" s="89" t="s">
        <v>2</v>
      </c>
      <c r="AB9" s="90"/>
      <c r="AC9" s="91" t="s">
        <v>3</v>
      </c>
      <c r="AD9" s="91" t="s">
        <v>77</v>
      </c>
    </row>
    <row r="10" spans="1:30" ht="36.6" customHeight="1" thickBot="1">
      <c r="A10" s="104"/>
      <c r="B10" s="106"/>
      <c r="C10" s="108"/>
      <c r="D10" s="108"/>
      <c r="E10" s="47" t="s">
        <v>8</v>
      </c>
      <c r="F10" s="47" t="s">
        <v>16</v>
      </c>
      <c r="G10" s="92"/>
      <c r="H10" s="102"/>
      <c r="I10" s="104"/>
      <c r="J10" s="106"/>
      <c r="K10" s="108"/>
      <c r="L10" s="108"/>
      <c r="M10" s="47" t="s">
        <v>10</v>
      </c>
      <c r="N10" s="47" t="s">
        <v>25</v>
      </c>
      <c r="O10" s="92"/>
      <c r="P10" s="102"/>
      <c r="Q10" s="111"/>
      <c r="R10" s="113"/>
      <c r="S10" s="113"/>
      <c r="T10" s="115"/>
      <c r="U10" s="100"/>
      <c r="V10" s="102"/>
      <c r="W10" s="104"/>
      <c r="X10" s="106"/>
      <c r="Y10" s="108"/>
      <c r="Z10" s="108"/>
      <c r="AA10" s="47" t="s">
        <v>8</v>
      </c>
      <c r="AB10" s="47" t="s">
        <v>26</v>
      </c>
      <c r="AC10" s="92"/>
      <c r="AD10" s="92"/>
    </row>
    <row r="11" spans="1:30" ht="33" customHeight="1">
      <c r="A11" s="48" t="s">
        <v>45</v>
      </c>
      <c r="B11" s="49" t="s">
        <v>46</v>
      </c>
      <c r="C11" s="50">
        <v>6816</v>
      </c>
      <c r="D11" s="51">
        <v>23.8</v>
      </c>
      <c r="E11" s="50"/>
      <c r="F11" s="49">
        <v>26</v>
      </c>
      <c r="G11" s="52" t="s">
        <v>47</v>
      </c>
      <c r="H11" s="68"/>
      <c r="I11" s="53" t="s">
        <v>48</v>
      </c>
      <c r="J11" s="49" t="s">
        <v>49</v>
      </c>
      <c r="K11" s="51">
        <v>118</v>
      </c>
      <c r="L11" s="51">
        <v>77.599999999999994</v>
      </c>
      <c r="M11" s="49"/>
      <c r="N11" s="49">
        <v>2.5</v>
      </c>
      <c r="O11" s="52"/>
      <c r="P11" s="72"/>
      <c r="Q11" s="53" t="s">
        <v>72</v>
      </c>
      <c r="R11" s="56" t="s">
        <v>59</v>
      </c>
      <c r="S11" s="56" t="s">
        <v>51</v>
      </c>
      <c r="T11" s="57">
        <v>150</v>
      </c>
      <c r="U11" s="56" t="s">
        <v>60</v>
      </c>
      <c r="V11" s="72"/>
      <c r="W11" s="48" t="s">
        <v>52</v>
      </c>
      <c r="X11" s="49" t="s">
        <v>53</v>
      </c>
      <c r="Y11" s="50">
        <v>6000</v>
      </c>
      <c r="Z11" s="54">
        <v>65</v>
      </c>
      <c r="AA11" s="50"/>
      <c r="AB11" s="49">
        <v>1</v>
      </c>
      <c r="AC11" s="55" t="s">
        <v>42</v>
      </c>
      <c r="AD11" s="64"/>
    </row>
    <row r="12" spans="1:30" ht="68.25" customHeight="1" thickBot="1">
      <c r="A12" s="53" t="s">
        <v>54</v>
      </c>
      <c r="B12" s="56" t="s">
        <v>55</v>
      </c>
      <c r="C12" s="57"/>
      <c r="D12" s="58"/>
      <c r="E12" s="57">
        <v>1420000</v>
      </c>
      <c r="F12" s="56"/>
      <c r="G12" s="59" t="s">
        <v>56</v>
      </c>
      <c r="H12" s="76" t="s">
        <v>79</v>
      </c>
      <c r="I12" s="53" t="s">
        <v>57</v>
      </c>
      <c r="J12" s="56" t="s">
        <v>58</v>
      </c>
      <c r="K12" s="60">
        <v>2.1</v>
      </c>
      <c r="L12" s="60">
        <v>48.6</v>
      </c>
      <c r="M12" s="56"/>
      <c r="N12" s="61">
        <v>9</v>
      </c>
      <c r="O12" s="62"/>
      <c r="P12" s="72"/>
      <c r="Q12" s="53" t="s">
        <v>73</v>
      </c>
      <c r="R12" s="65" t="s">
        <v>74</v>
      </c>
      <c r="S12" s="65" t="s">
        <v>75</v>
      </c>
      <c r="T12" s="57">
        <v>12</v>
      </c>
      <c r="U12" s="65" t="s">
        <v>76</v>
      </c>
      <c r="V12" s="72"/>
      <c r="W12" s="53" t="s">
        <v>61</v>
      </c>
      <c r="X12" s="56" t="s">
        <v>62</v>
      </c>
      <c r="Y12" s="57">
        <v>5000</v>
      </c>
      <c r="Z12" s="63">
        <v>50</v>
      </c>
      <c r="AA12" s="57"/>
      <c r="AB12" s="56">
        <v>2</v>
      </c>
      <c r="AC12" s="64" t="s">
        <v>42</v>
      </c>
      <c r="AD12" s="64"/>
    </row>
    <row r="13" spans="1:30" ht="97.9" customHeight="1">
      <c r="A13" s="53" t="s">
        <v>63</v>
      </c>
      <c r="B13" s="65" t="s">
        <v>41</v>
      </c>
      <c r="C13" s="57">
        <v>18000</v>
      </c>
      <c r="D13" s="58">
        <v>61.2</v>
      </c>
      <c r="E13" s="57"/>
      <c r="F13" s="56"/>
      <c r="G13" s="66" t="s">
        <v>44</v>
      </c>
      <c r="H13" s="68"/>
      <c r="I13" s="53" t="s">
        <v>64</v>
      </c>
      <c r="J13" s="56" t="s">
        <v>65</v>
      </c>
      <c r="K13" s="60">
        <v>1.5</v>
      </c>
      <c r="L13" s="56"/>
      <c r="M13" s="56"/>
      <c r="N13" s="61"/>
      <c r="O13" s="67" t="s">
        <v>66</v>
      </c>
      <c r="P13" s="22"/>
      <c r="Q13" s="48" t="s">
        <v>71</v>
      </c>
      <c r="R13" s="49" t="s">
        <v>50</v>
      </c>
      <c r="S13" s="49" t="s">
        <v>51</v>
      </c>
      <c r="T13" s="50">
        <v>190</v>
      </c>
      <c r="U13" s="72"/>
      <c r="V13" s="22"/>
      <c r="W13" s="53" t="s">
        <v>67</v>
      </c>
      <c r="X13" s="56" t="s">
        <v>68</v>
      </c>
      <c r="Y13" s="57">
        <v>7200</v>
      </c>
      <c r="Z13" s="63">
        <v>55</v>
      </c>
      <c r="AA13" s="57"/>
      <c r="AB13" s="56">
        <v>1</v>
      </c>
      <c r="AC13" s="64" t="s">
        <v>43</v>
      </c>
      <c r="AD13" s="64"/>
    </row>
    <row r="14" spans="1:30" ht="33" customHeight="1">
      <c r="A14" s="12"/>
      <c r="B14" s="41"/>
      <c r="C14" s="14"/>
      <c r="D14" s="17"/>
      <c r="E14" s="14"/>
      <c r="F14" s="13"/>
      <c r="G14" s="75"/>
      <c r="H14" s="42"/>
      <c r="I14" s="45"/>
      <c r="J14" s="43"/>
      <c r="K14" s="43"/>
      <c r="L14" s="43"/>
      <c r="M14" s="43"/>
      <c r="N14" s="43"/>
      <c r="O14" s="70"/>
      <c r="P14" s="4"/>
      <c r="Q14" s="18"/>
      <c r="R14" s="19"/>
      <c r="S14" s="20"/>
      <c r="T14" s="21"/>
      <c r="U14" s="73"/>
      <c r="V14" s="22"/>
      <c r="W14" s="12"/>
      <c r="X14" s="13"/>
      <c r="Y14" s="14"/>
      <c r="Z14" s="16"/>
      <c r="AA14" s="7"/>
      <c r="AB14" s="43"/>
      <c r="AC14" s="70"/>
      <c r="AD14" s="15"/>
    </row>
    <row r="15" spans="1:30" ht="33" customHeight="1">
      <c r="A15" s="45"/>
      <c r="B15" s="43"/>
      <c r="C15" s="7"/>
      <c r="D15" s="5"/>
      <c r="E15" s="7"/>
      <c r="F15" s="43"/>
      <c r="G15" s="70"/>
      <c r="H15" s="4"/>
      <c r="I15" s="45"/>
      <c r="J15" s="43"/>
      <c r="K15" s="43"/>
      <c r="L15" s="43"/>
      <c r="M15" s="43"/>
      <c r="N15" s="43"/>
      <c r="O15" s="70"/>
      <c r="P15" s="4"/>
      <c r="Q15" s="18"/>
      <c r="R15" s="19"/>
      <c r="S15" s="20"/>
      <c r="T15" s="21"/>
      <c r="U15" s="73"/>
      <c r="V15" s="22"/>
      <c r="W15" s="12"/>
      <c r="X15" s="13"/>
      <c r="Y15" s="14"/>
      <c r="Z15" s="16"/>
      <c r="AA15" s="7"/>
      <c r="AB15" s="43"/>
      <c r="AC15" s="70"/>
      <c r="AD15" s="15"/>
    </row>
    <row r="16" spans="1:30" ht="33" customHeight="1" thickBot="1">
      <c r="A16" s="46"/>
      <c r="B16" s="44"/>
      <c r="C16" s="8"/>
      <c r="D16" s="6"/>
      <c r="E16" s="8"/>
      <c r="F16" s="44"/>
      <c r="G16" s="71"/>
      <c r="H16" s="3"/>
      <c r="I16" s="46"/>
      <c r="J16" s="44"/>
      <c r="K16" s="44"/>
      <c r="L16" s="44"/>
      <c r="M16" s="44"/>
      <c r="N16" s="44"/>
      <c r="O16" s="71"/>
      <c r="P16" s="3"/>
      <c r="Q16" s="46"/>
      <c r="R16" s="44"/>
      <c r="S16" s="44"/>
      <c r="T16" s="8"/>
      <c r="U16" s="74"/>
      <c r="V16" s="3"/>
      <c r="W16" s="23"/>
      <c r="X16" s="24"/>
      <c r="Y16" s="25"/>
      <c r="Z16" s="26"/>
      <c r="AA16" s="8"/>
      <c r="AB16" s="44"/>
      <c r="AC16" s="71"/>
      <c r="AD16" s="27"/>
    </row>
    <row r="17" spans="1:31" ht="18" customHeight="1">
      <c r="A17" s="93" t="s">
        <v>27</v>
      </c>
      <c r="B17" s="94"/>
      <c r="C17" s="94"/>
      <c r="D17" s="94"/>
      <c r="E17" s="94"/>
      <c r="F17" s="94"/>
      <c r="G17" s="94"/>
      <c r="H17" s="95"/>
      <c r="I17" s="28" t="s">
        <v>28</v>
      </c>
      <c r="J17" s="29"/>
      <c r="K17" s="29"/>
      <c r="L17" s="29"/>
      <c r="M17" s="29"/>
      <c r="N17" s="29"/>
      <c r="O17" s="29"/>
      <c r="P17" s="30"/>
      <c r="Q17" s="28" t="s">
        <v>29</v>
      </c>
      <c r="R17" s="29"/>
      <c r="S17" s="29"/>
      <c r="T17" s="29"/>
      <c r="U17" s="29"/>
      <c r="V17" s="29"/>
      <c r="W17" s="31" t="s">
        <v>30</v>
      </c>
      <c r="X17" s="29"/>
      <c r="Y17" s="29"/>
      <c r="Z17" s="29"/>
      <c r="AA17" s="29"/>
      <c r="AB17" s="29"/>
      <c r="AC17" s="29"/>
      <c r="AD17" s="30"/>
    </row>
    <row r="18" spans="1:31" ht="18" customHeight="1">
      <c r="A18" s="96" t="s">
        <v>31</v>
      </c>
      <c r="B18" s="97"/>
      <c r="C18" s="97"/>
      <c r="D18" s="97"/>
      <c r="E18" s="97"/>
      <c r="F18" s="97"/>
      <c r="G18" s="97"/>
      <c r="H18" s="98"/>
      <c r="I18" s="32" t="s">
        <v>32</v>
      </c>
      <c r="J18" s="10"/>
      <c r="K18" s="10"/>
      <c r="L18" s="10"/>
      <c r="M18" s="10"/>
      <c r="N18" s="10"/>
      <c r="O18" s="10"/>
      <c r="P18" s="33"/>
      <c r="Q18" s="32" t="s">
        <v>33</v>
      </c>
      <c r="R18" s="10"/>
      <c r="S18" s="10"/>
      <c r="T18" s="10"/>
      <c r="U18" s="10"/>
      <c r="V18" s="10"/>
      <c r="W18" s="34" t="s">
        <v>34</v>
      </c>
      <c r="X18" s="10"/>
      <c r="Y18" s="10"/>
      <c r="Z18" s="10"/>
      <c r="AA18" s="10"/>
      <c r="AB18" s="10"/>
      <c r="AC18" s="10"/>
      <c r="AD18" s="33"/>
    </row>
    <row r="19" spans="1:31" s="10" customFormat="1" ht="18" customHeight="1">
      <c r="A19" s="96" t="s">
        <v>69</v>
      </c>
      <c r="B19" s="97"/>
      <c r="C19" s="97"/>
      <c r="D19" s="97"/>
      <c r="E19" s="97"/>
      <c r="F19" s="97"/>
      <c r="G19" s="97"/>
      <c r="H19" s="98"/>
      <c r="I19" s="32" t="s">
        <v>35</v>
      </c>
      <c r="P19" s="33"/>
      <c r="Q19" s="35"/>
      <c r="V19" s="33"/>
      <c r="W19" s="11" t="s">
        <v>36</v>
      </c>
      <c r="AD19" s="33"/>
    </row>
    <row r="20" spans="1:31" s="10" customFormat="1" ht="17.45" customHeight="1">
      <c r="A20" s="83"/>
      <c r="B20" s="84"/>
      <c r="C20" s="84"/>
      <c r="D20" s="84"/>
      <c r="E20" s="84"/>
      <c r="F20" s="84"/>
      <c r="G20" s="84"/>
      <c r="H20" s="85"/>
      <c r="I20" s="83"/>
      <c r="J20" s="84"/>
      <c r="K20" s="84"/>
      <c r="L20" s="84"/>
      <c r="M20" s="84"/>
      <c r="N20" s="84"/>
      <c r="O20" s="84"/>
      <c r="P20" s="85"/>
      <c r="Q20" s="36"/>
      <c r="R20" s="37"/>
      <c r="S20" s="37"/>
      <c r="T20" s="37"/>
      <c r="U20" s="37"/>
      <c r="V20" s="37"/>
      <c r="W20" s="34" t="s">
        <v>37</v>
      </c>
      <c r="AD20" s="33"/>
    </row>
    <row r="21" spans="1:31" ht="16.899999999999999" customHeight="1">
      <c r="A21" s="38"/>
      <c r="B21" s="10"/>
      <c r="C21" s="10"/>
      <c r="D21" s="10"/>
      <c r="E21" s="10"/>
      <c r="F21" s="10"/>
      <c r="G21" s="10"/>
      <c r="H21" s="33"/>
      <c r="I21" s="38"/>
      <c r="J21" s="10"/>
      <c r="K21" s="10"/>
      <c r="L21" s="10"/>
      <c r="M21" s="10"/>
      <c r="N21" s="10"/>
      <c r="O21" s="10"/>
      <c r="P21" s="33"/>
      <c r="W21" s="34" t="s">
        <v>38</v>
      </c>
      <c r="X21" s="10"/>
      <c r="Y21" s="10"/>
      <c r="Z21" s="10"/>
      <c r="AA21" s="10"/>
      <c r="AB21" s="10"/>
      <c r="AC21" s="10"/>
      <c r="AD21" s="33"/>
    </row>
    <row r="22" spans="1:31" ht="16.899999999999999" customHeight="1">
      <c r="A22" s="38"/>
      <c r="B22" s="10"/>
      <c r="C22" s="10"/>
      <c r="D22" s="10"/>
      <c r="E22" s="10"/>
      <c r="F22" s="10"/>
      <c r="G22" s="10"/>
      <c r="H22" s="33"/>
      <c r="I22" s="38"/>
      <c r="J22" s="10"/>
      <c r="K22" s="10"/>
      <c r="L22" s="10"/>
      <c r="M22" s="10"/>
      <c r="N22" s="10"/>
      <c r="O22" s="10"/>
      <c r="P22" s="33"/>
      <c r="W22" s="34" t="s">
        <v>39</v>
      </c>
      <c r="X22" s="10"/>
      <c r="Y22" s="10"/>
      <c r="Z22" s="10"/>
      <c r="AA22" s="10"/>
      <c r="AB22" s="10"/>
      <c r="AC22" s="10"/>
      <c r="AD22" s="33"/>
    </row>
    <row r="23" spans="1:31" ht="16.899999999999999" customHeight="1">
      <c r="A23" s="86"/>
      <c r="B23" s="86"/>
      <c r="C23" s="86"/>
      <c r="D23" s="86"/>
      <c r="E23" s="86"/>
      <c r="F23" s="86"/>
      <c r="G23" s="86"/>
      <c r="H23" s="87"/>
      <c r="I23" s="86"/>
      <c r="J23" s="86"/>
      <c r="K23" s="86"/>
      <c r="L23" s="86"/>
      <c r="M23" s="86"/>
      <c r="N23" s="86"/>
      <c r="O23" s="86"/>
      <c r="P23" s="87"/>
      <c r="W23" s="32" t="s">
        <v>40</v>
      </c>
      <c r="X23" s="10"/>
      <c r="Y23" s="10"/>
      <c r="Z23" s="10"/>
      <c r="AA23" s="10"/>
      <c r="AB23" s="10"/>
      <c r="AC23" s="10"/>
      <c r="AD23" s="33"/>
    </row>
    <row r="24" spans="1:31" ht="16.899999999999999" customHeight="1">
      <c r="A24" s="9"/>
      <c r="W24" s="83"/>
      <c r="X24" s="84"/>
      <c r="Y24" s="84"/>
      <c r="Z24" s="84"/>
      <c r="AA24" s="84"/>
      <c r="AB24" s="84"/>
      <c r="AC24" s="84"/>
      <c r="AD24" s="85"/>
      <c r="AE24" s="10"/>
    </row>
    <row r="25" spans="1:31" ht="16.899999999999999" customHeight="1">
      <c r="A25" s="9"/>
      <c r="W25" s="39"/>
      <c r="X25" s="10"/>
      <c r="Y25" s="10"/>
      <c r="Z25" s="10"/>
      <c r="AA25" s="10"/>
      <c r="AB25" s="10"/>
      <c r="AC25" s="10"/>
      <c r="AD25" s="33"/>
    </row>
    <row r="26" spans="1:31" ht="16.899999999999999" customHeight="1">
      <c r="A26" s="9"/>
      <c r="W26" s="39"/>
      <c r="X26" s="10"/>
      <c r="Y26" s="10"/>
      <c r="Z26" s="10"/>
      <c r="AA26" s="10"/>
      <c r="AB26" s="10"/>
      <c r="AC26" s="10"/>
      <c r="AD26" s="33"/>
    </row>
    <row r="27" spans="1:31" ht="16.899999999999999" customHeight="1">
      <c r="A27" s="9"/>
      <c r="W27" s="88"/>
      <c r="X27" s="86"/>
      <c r="Y27" s="86"/>
      <c r="Z27" s="86"/>
      <c r="AA27" s="86"/>
      <c r="AB27" s="86"/>
      <c r="AC27" s="86"/>
      <c r="AD27" s="87"/>
    </row>
    <row r="28" spans="1:31" ht="16.899999999999999" customHeight="1">
      <c r="W28" s="11"/>
      <c r="X28" s="40"/>
      <c r="Y28" s="40"/>
      <c r="Z28" s="40"/>
      <c r="AA28" s="40"/>
      <c r="AB28" s="40"/>
      <c r="AC28" s="40"/>
      <c r="AD28" s="40"/>
    </row>
    <row r="29" spans="1:31" ht="32.450000000000003" customHeight="1">
      <c r="W29" s="11"/>
    </row>
    <row r="30" spans="1:31" ht="32.450000000000003" customHeight="1">
      <c r="W30" s="11"/>
    </row>
    <row r="31" spans="1:31" ht="32.450000000000003" customHeight="1"/>
    <row r="32" spans="1:31" ht="32.450000000000003" customHeight="1"/>
    <row r="33" ht="32.450000000000003" customHeight="1"/>
    <row r="34" ht="32.450000000000003" customHeight="1"/>
    <row r="35" ht="32.450000000000003" customHeight="1"/>
    <row r="36" ht="32.450000000000003" customHeight="1"/>
    <row r="37" ht="32.450000000000003" customHeight="1"/>
    <row r="38" ht="32.450000000000003" customHeight="1"/>
    <row r="39" ht="32.450000000000003" customHeight="1"/>
    <row r="40" ht="32.450000000000003" customHeight="1"/>
    <row r="41" ht="32.450000000000003" customHeight="1"/>
    <row r="42" ht="32.450000000000003" customHeight="1"/>
    <row r="43" ht="32.450000000000003" customHeight="1"/>
    <row r="44" ht="32.450000000000003" customHeight="1"/>
    <row r="45" ht="32.450000000000003" customHeight="1"/>
    <row r="46" ht="32.450000000000003" customHeight="1"/>
    <row r="47" ht="32.450000000000003" customHeight="1"/>
    <row r="48" ht="32.450000000000003" customHeight="1"/>
    <row r="49" ht="32.450000000000003" customHeight="1"/>
    <row r="50" ht="32.450000000000003" customHeight="1"/>
    <row r="51" ht="32.450000000000003" customHeight="1"/>
    <row r="52" ht="32.450000000000003" customHeight="1"/>
    <row r="53" ht="32.450000000000003" customHeight="1"/>
    <row r="54" ht="32.450000000000003" customHeight="1"/>
    <row r="55" ht="32.450000000000003" customHeight="1"/>
    <row r="56" ht="32.450000000000003" customHeight="1"/>
    <row r="57" ht="32.450000000000003" customHeight="1"/>
    <row r="58" ht="32.450000000000003" customHeight="1"/>
    <row r="59" ht="32.450000000000003" customHeight="1"/>
    <row r="60" ht="32.450000000000003" customHeight="1"/>
    <row r="61" ht="32.450000000000003" customHeight="1"/>
    <row r="62" ht="32.450000000000003" customHeight="1"/>
    <row r="63" ht="32.450000000000003" customHeight="1"/>
    <row r="64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</sheetData>
  <mergeCells count="45">
    <mergeCell ref="W27:AD27"/>
    <mergeCell ref="A8:H8"/>
    <mergeCell ref="I8:P8"/>
    <mergeCell ref="Q8:V8"/>
    <mergeCell ref="W8:AD8"/>
    <mergeCell ref="W24:AD24"/>
    <mergeCell ref="A9:A10"/>
    <mergeCell ref="B9:B10"/>
    <mergeCell ref="C9:C10"/>
    <mergeCell ref="D9:D10"/>
    <mergeCell ref="E9:F9"/>
    <mergeCell ref="G9:G10"/>
    <mergeCell ref="I9:I10"/>
    <mergeCell ref="J9:J10"/>
    <mergeCell ref="T9:T10"/>
    <mergeCell ref="M9:N9"/>
    <mergeCell ref="A23:H23"/>
    <mergeCell ref="I23:P23"/>
    <mergeCell ref="A20:H20"/>
    <mergeCell ref="I20:P20"/>
    <mergeCell ref="A2:AD2"/>
    <mergeCell ref="A4:B4"/>
    <mergeCell ref="C4:D4"/>
    <mergeCell ref="A5:B6"/>
    <mergeCell ref="C5:D6"/>
    <mergeCell ref="AA9:AB9"/>
    <mergeCell ref="AC9:AC10"/>
    <mergeCell ref="A17:H17"/>
    <mergeCell ref="A18:H18"/>
    <mergeCell ref="A19:H19"/>
    <mergeCell ref="U9:U10"/>
    <mergeCell ref="W9:W10"/>
    <mergeCell ref="H9:H10"/>
    <mergeCell ref="AD9:AD10"/>
    <mergeCell ref="X9:X10"/>
    <mergeCell ref="Y9:Y10"/>
    <mergeCell ref="Z9:Z10"/>
    <mergeCell ref="K9:K10"/>
    <mergeCell ref="L9:L10"/>
    <mergeCell ref="O9:O10"/>
    <mergeCell ref="Q9:Q10"/>
    <mergeCell ref="R9:R10"/>
    <mergeCell ref="S9:S10"/>
    <mergeCell ref="P9:P10"/>
    <mergeCell ref="V9:V10"/>
  </mergeCells>
  <phoneticPr fontId="3" type="noConversion"/>
  <hyperlinks>
    <hyperlink ref="H12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1"/>
  <sheetViews>
    <sheetView zoomScaleNormal="100" workbookViewId="0">
      <selection activeCell="A2" sqref="A2:AD2"/>
    </sheetView>
  </sheetViews>
  <sheetFormatPr defaultColWidth="8.875" defaultRowHeight="18.75"/>
  <cols>
    <col min="1" max="16" width="20" style="2" customWidth="1"/>
    <col min="17" max="22" width="21.5" style="2" customWidth="1"/>
    <col min="23" max="30" width="19.875" style="2" customWidth="1"/>
    <col min="31" max="16384" width="8.875" style="2"/>
  </cols>
  <sheetData>
    <row r="1" spans="1:30" ht="19.5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AA1" s="1"/>
      <c r="AB1" s="1"/>
      <c r="AC1" s="1"/>
    </row>
    <row r="2" spans="1:30" ht="25.5">
      <c r="A2" s="116" t="s">
        <v>105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9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A3" s="1"/>
      <c r="AB3" s="1"/>
      <c r="AC3" s="1"/>
    </row>
    <row r="4" spans="1:30" ht="32.450000000000003" customHeight="1">
      <c r="A4" s="117" t="s">
        <v>106</v>
      </c>
      <c r="B4" s="118"/>
      <c r="C4" s="119" t="s">
        <v>107</v>
      </c>
      <c r="D4" s="120"/>
      <c r="F4" s="1"/>
      <c r="G4" s="1"/>
      <c r="H4" s="1"/>
      <c r="I4" s="1"/>
      <c r="J4" s="1"/>
      <c r="AB4" s="1"/>
      <c r="AC4" s="1"/>
    </row>
    <row r="5" spans="1:30">
      <c r="A5" s="135" t="s">
        <v>108</v>
      </c>
      <c r="B5" s="122"/>
      <c r="C5" s="136" t="s">
        <v>109</v>
      </c>
      <c r="D5" s="12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9.5" thickBot="1">
      <c r="A6" s="123"/>
      <c r="B6" s="124"/>
      <c r="C6" s="127"/>
      <c r="D6" s="12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9.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8" customHeight="1">
      <c r="A8" s="129" t="s">
        <v>13</v>
      </c>
      <c r="B8" s="130"/>
      <c r="C8" s="130"/>
      <c r="D8" s="130"/>
      <c r="E8" s="130"/>
      <c r="F8" s="130"/>
      <c r="G8" s="130"/>
      <c r="H8" s="131"/>
      <c r="I8" s="129" t="s">
        <v>14</v>
      </c>
      <c r="J8" s="130"/>
      <c r="K8" s="130"/>
      <c r="L8" s="130"/>
      <c r="M8" s="130"/>
      <c r="N8" s="130"/>
      <c r="O8" s="130"/>
      <c r="P8" s="131"/>
      <c r="Q8" s="129" t="s">
        <v>111</v>
      </c>
      <c r="R8" s="130"/>
      <c r="S8" s="130"/>
      <c r="T8" s="130"/>
      <c r="U8" s="130"/>
      <c r="V8" s="131"/>
      <c r="W8" s="129" t="s">
        <v>15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430" t="s">
        <v>328</v>
      </c>
      <c r="B9" s="431" t="s">
        <v>329</v>
      </c>
      <c r="C9" s="432" t="s">
        <v>330</v>
      </c>
      <c r="D9" s="432" t="s">
        <v>331</v>
      </c>
      <c r="E9" s="433" t="s">
        <v>332</v>
      </c>
      <c r="F9" s="434"/>
      <c r="G9" s="351" t="s">
        <v>333</v>
      </c>
      <c r="H9" s="435" t="s">
        <v>113</v>
      </c>
      <c r="I9" s="430" t="s">
        <v>334</v>
      </c>
      <c r="J9" s="431" t="s">
        <v>335</v>
      </c>
      <c r="K9" s="432" t="s">
        <v>336</v>
      </c>
      <c r="L9" s="432" t="s">
        <v>331</v>
      </c>
      <c r="M9" s="433" t="s">
        <v>332</v>
      </c>
      <c r="N9" s="434"/>
      <c r="O9" s="436" t="s">
        <v>115</v>
      </c>
      <c r="P9" s="435" t="s">
        <v>113</v>
      </c>
      <c r="Q9" s="437" t="s">
        <v>337</v>
      </c>
      <c r="R9" s="438" t="s">
        <v>338</v>
      </c>
      <c r="S9" s="439" t="s">
        <v>339</v>
      </c>
      <c r="T9" s="440" t="s">
        <v>340</v>
      </c>
      <c r="U9" s="356" t="s">
        <v>333</v>
      </c>
      <c r="V9" s="435" t="s">
        <v>116</v>
      </c>
      <c r="W9" s="430" t="s">
        <v>341</v>
      </c>
      <c r="X9" s="431" t="s">
        <v>342</v>
      </c>
      <c r="Y9" s="432" t="s">
        <v>343</v>
      </c>
      <c r="Z9" s="432" t="s">
        <v>331</v>
      </c>
      <c r="AA9" s="433" t="s">
        <v>332</v>
      </c>
      <c r="AB9" s="434"/>
      <c r="AC9" s="351" t="s">
        <v>333</v>
      </c>
      <c r="AD9" s="351" t="s">
        <v>116</v>
      </c>
    </row>
    <row r="10" spans="1:30" ht="36.6" customHeight="1" thickBot="1">
      <c r="A10" s="441"/>
      <c r="B10" s="442"/>
      <c r="C10" s="443"/>
      <c r="D10" s="443"/>
      <c r="E10" s="444" t="s">
        <v>344</v>
      </c>
      <c r="F10" s="444" t="s">
        <v>345</v>
      </c>
      <c r="G10" s="358"/>
      <c r="H10" s="445"/>
      <c r="I10" s="441"/>
      <c r="J10" s="442"/>
      <c r="K10" s="443"/>
      <c r="L10" s="443"/>
      <c r="M10" s="444" t="s">
        <v>346</v>
      </c>
      <c r="N10" s="444" t="s">
        <v>347</v>
      </c>
      <c r="O10" s="358"/>
      <c r="P10" s="445"/>
      <c r="Q10" s="446"/>
      <c r="R10" s="447"/>
      <c r="S10" s="447"/>
      <c r="T10" s="448"/>
      <c r="U10" s="449"/>
      <c r="V10" s="445"/>
      <c r="W10" s="441"/>
      <c r="X10" s="442"/>
      <c r="Y10" s="443"/>
      <c r="Z10" s="443"/>
      <c r="AA10" s="444" t="s">
        <v>348</v>
      </c>
      <c r="AB10" s="444" t="s">
        <v>349</v>
      </c>
      <c r="AC10" s="358"/>
      <c r="AD10" s="358"/>
    </row>
    <row r="11" spans="1:30" ht="30" customHeight="1">
      <c r="A11" s="138">
        <v>101</v>
      </c>
      <c r="B11" s="139" t="s">
        <v>350</v>
      </c>
      <c r="C11" s="149">
        <v>6500</v>
      </c>
      <c r="D11" s="450">
        <v>23.6</v>
      </c>
      <c r="E11" s="140"/>
      <c r="F11" s="139"/>
      <c r="G11" s="139"/>
      <c r="H11" s="451"/>
      <c r="I11" s="144">
        <v>11</v>
      </c>
      <c r="J11" s="139" t="s">
        <v>351</v>
      </c>
      <c r="K11" s="145">
        <v>118</v>
      </c>
      <c r="L11" s="145">
        <v>80</v>
      </c>
      <c r="M11" s="139"/>
      <c r="N11" s="139"/>
      <c r="O11" s="146"/>
      <c r="P11" s="147"/>
      <c r="Q11" s="452" t="s">
        <v>121</v>
      </c>
      <c r="R11" s="143" t="s">
        <v>352</v>
      </c>
      <c r="S11" s="354" t="s">
        <v>122</v>
      </c>
      <c r="T11" s="148">
        <v>800</v>
      </c>
      <c r="U11" s="143" t="s">
        <v>353</v>
      </c>
      <c r="V11" s="147"/>
      <c r="W11" s="388" t="s">
        <v>307</v>
      </c>
      <c r="X11" s="139"/>
      <c r="Y11" s="140"/>
      <c r="Z11" s="149"/>
      <c r="AA11" s="140"/>
      <c r="AB11" s="139"/>
      <c r="AC11" s="453"/>
      <c r="AD11" s="454"/>
    </row>
    <row r="12" spans="1:30" ht="30" customHeight="1">
      <c r="A12" s="144">
        <v>202</v>
      </c>
      <c r="B12" s="354" t="s">
        <v>123</v>
      </c>
      <c r="C12" s="157">
        <v>7740</v>
      </c>
      <c r="D12" s="455">
        <v>14.3</v>
      </c>
      <c r="E12" s="148"/>
      <c r="F12" s="143"/>
      <c r="G12" s="143"/>
      <c r="H12" s="456"/>
      <c r="I12" s="144">
        <v>31</v>
      </c>
      <c r="J12" s="143" t="s">
        <v>354</v>
      </c>
      <c r="K12" s="457">
        <v>2.1</v>
      </c>
      <c r="L12" s="457">
        <v>41.6</v>
      </c>
      <c r="M12" s="143"/>
      <c r="N12" s="156"/>
      <c r="O12" s="151"/>
      <c r="P12" s="147"/>
      <c r="Q12" s="452" t="s">
        <v>124</v>
      </c>
      <c r="R12" s="354" t="s">
        <v>125</v>
      </c>
      <c r="S12" s="354" t="s">
        <v>126</v>
      </c>
      <c r="T12" s="403" t="s">
        <v>127</v>
      </c>
      <c r="U12" s="354"/>
      <c r="V12" s="147"/>
      <c r="W12" s="144"/>
      <c r="X12" s="143"/>
      <c r="Y12" s="148"/>
      <c r="Z12" s="157"/>
      <c r="AA12" s="148"/>
      <c r="AB12" s="143"/>
      <c r="AC12" s="454"/>
      <c r="AD12" s="454"/>
    </row>
    <row r="13" spans="1:30" ht="30" customHeight="1">
      <c r="A13" s="144">
        <v>315</v>
      </c>
      <c r="B13" s="354" t="s">
        <v>128</v>
      </c>
      <c r="C13" s="157">
        <v>100200</v>
      </c>
      <c r="D13" s="455">
        <v>7.6</v>
      </c>
      <c r="E13" s="148"/>
      <c r="F13" s="143"/>
      <c r="G13" s="458"/>
      <c r="H13" s="451"/>
      <c r="I13" s="144">
        <v>32</v>
      </c>
      <c r="J13" s="354" t="s">
        <v>129</v>
      </c>
      <c r="K13" s="459">
        <v>2.8</v>
      </c>
      <c r="L13" s="155">
        <v>70</v>
      </c>
      <c r="M13" s="143"/>
      <c r="N13" s="156"/>
      <c r="O13" s="160"/>
      <c r="P13" s="161"/>
      <c r="Q13" s="460" t="s">
        <v>130</v>
      </c>
      <c r="R13" s="341" t="s">
        <v>355</v>
      </c>
      <c r="S13" s="341" t="s">
        <v>356</v>
      </c>
      <c r="T13" s="342">
        <v>1000</v>
      </c>
      <c r="U13" s="147"/>
      <c r="V13" s="161"/>
      <c r="W13" s="144"/>
      <c r="X13" s="143"/>
      <c r="Y13" s="148"/>
      <c r="Z13" s="157"/>
      <c r="AA13" s="148"/>
      <c r="AB13" s="143"/>
      <c r="AC13" s="454"/>
      <c r="AD13" s="454"/>
    </row>
    <row r="14" spans="1:30" ht="30" customHeight="1">
      <c r="A14" s="144">
        <v>401</v>
      </c>
      <c r="B14" s="354" t="s">
        <v>131</v>
      </c>
      <c r="C14" s="157">
        <v>19900</v>
      </c>
      <c r="D14" s="152">
        <v>8</v>
      </c>
      <c r="E14" s="148"/>
      <c r="F14" s="143"/>
      <c r="G14" s="162"/>
      <c r="H14" s="461"/>
      <c r="I14" s="144">
        <v>32</v>
      </c>
      <c r="J14" s="354" t="s">
        <v>132</v>
      </c>
      <c r="K14" s="359">
        <v>3</v>
      </c>
      <c r="L14" s="155">
        <v>65</v>
      </c>
      <c r="M14" s="143"/>
      <c r="N14" s="143"/>
      <c r="O14" s="162"/>
      <c r="P14" s="153"/>
      <c r="Q14" s="163"/>
      <c r="R14" s="164"/>
      <c r="S14" s="165"/>
      <c r="T14" s="166"/>
      <c r="U14" s="167"/>
      <c r="V14" s="161"/>
      <c r="W14" s="144"/>
      <c r="X14" s="143"/>
      <c r="Y14" s="148"/>
      <c r="Z14" s="157"/>
      <c r="AA14" s="148"/>
      <c r="AB14" s="143"/>
      <c r="AC14" s="162"/>
      <c r="AD14" s="153"/>
    </row>
    <row r="15" spans="1:30" ht="30" customHeight="1">
      <c r="A15" s="144">
        <v>414</v>
      </c>
      <c r="B15" s="354" t="s">
        <v>133</v>
      </c>
      <c r="C15" s="157">
        <v>10000</v>
      </c>
      <c r="D15" s="455">
        <v>24.9</v>
      </c>
      <c r="E15" s="148"/>
      <c r="F15" s="143"/>
      <c r="G15" s="162"/>
      <c r="H15" s="461"/>
      <c r="I15" s="144"/>
      <c r="J15" s="143"/>
      <c r="K15" s="143"/>
      <c r="L15" s="143"/>
      <c r="M15" s="143"/>
      <c r="N15" s="143"/>
      <c r="O15" s="162"/>
      <c r="P15" s="153"/>
      <c r="Q15" s="163"/>
      <c r="R15" s="164"/>
      <c r="S15" s="165"/>
      <c r="T15" s="166"/>
      <c r="U15" s="167"/>
      <c r="V15" s="161"/>
      <c r="W15" s="144"/>
      <c r="X15" s="143"/>
      <c r="Y15" s="148"/>
      <c r="Z15" s="157"/>
      <c r="AA15" s="148"/>
      <c r="AB15" s="143"/>
      <c r="AC15" s="162"/>
      <c r="AD15" s="153"/>
    </row>
    <row r="16" spans="1:30" ht="30" customHeight="1">
      <c r="A16" s="144">
        <v>416</v>
      </c>
      <c r="B16" s="354" t="s">
        <v>134</v>
      </c>
      <c r="C16" s="157">
        <v>23100</v>
      </c>
      <c r="D16" s="455">
        <v>58.5</v>
      </c>
      <c r="E16" s="148"/>
      <c r="F16" s="143"/>
      <c r="G16" s="162"/>
      <c r="H16" s="461"/>
      <c r="I16" s="144"/>
      <c r="J16" s="143"/>
      <c r="K16" s="143"/>
      <c r="L16" s="143"/>
      <c r="M16" s="143"/>
      <c r="N16" s="143"/>
      <c r="O16" s="162"/>
      <c r="P16" s="153"/>
      <c r="Q16" s="163"/>
      <c r="R16" s="164"/>
      <c r="S16" s="165"/>
      <c r="T16" s="166"/>
      <c r="U16" s="167"/>
      <c r="V16" s="161"/>
      <c r="W16" s="144"/>
      <c r="X16" s="143"/>
      <c r="Y16" s="148"/>
      <c r="Z16" s="157"/>
      <c r="AA16" s="148"/>
      <c r="AB16" s="143"/>
      <c r="AC16" s="162"/>
      <c r="AD16" s="153"/>
    </row>
    <row r="17" spans="1:30" ht="30" customHeight="1">
      <c r="A17" s="144">
        <v>431</v>
      </c>
      <c r="B17" s="462" t="s">
        <v>135</v>
      </c>
      <c r="C17" s="157">
        <v>16000</v>
      </c>
      <c r="D17" s="455">
        <v>17.7</v>
      </c>
      <c r="E17" s="148"/>
      <c r="F17" s="143"/>
      <c r="G17" s="162"/>
      <c r="H17" s="461"/>
      <c r="I17" s="144"/>
      <c r="J17" s="143"/>
      <c r="K17" s="143"/>
      <c r="L17" s="143"/>
      <c r="M17" s="143"/>
      <c r="N17" s="143"/>
      <c r="O17" s="162"/>
      <c r="P17" s="153"/>
      <c r="Q17" s="163"/>
      <c r="R17" s="164"/>
      <c r="S17" s="165"/>
      <c r="T17" s="166"/>
      <c r="U17" s="167"/>
      <c r="V17" s="161"/>
      <c r="W17" s="144"/>
      <c r="X17" s="143"/>
      <c r="Y17" s="148"/>
      <c r="Z17" s="157"/>
      <c r="AA17" s="148"/>
      <c r="AB17" s="143"/>
      <c r="AC17" s="162"/>
      <c r="AD17" s="153"/>
    </row>
    <row r="18" spans="1:30" ht="30" customHeight="1">
      <c r="A18" s="144">
        <v>435</v>
      </c>
      <c r="B18" s="354" t="s">
        <v>136</v>
      </c>
      <c r="C18" s="157">
        <v>12570</v>
      </c>
      <c r="D18" s="152">
        <v>42</v>
      </c>
      <c r="E18" s="148"/>
      <c r="F18" s="143"/>
      <c r="G18" s="162"/>
      <c r="H18" s="461"/>
      <c r="I18" s="144"/>
      <c r="J18" s="143"/>
      <c r="K18" s="143"/>
      <c r="L18" s="143"/>
      <c r="M18" s="143"/>
      <c r="N18" s="143"/>
      <c r="O18" s="162"/>
      <c r="P18" s="153"/>
      <c r="Q18" s="163"/>
      <c r="R18" s="164"/>
      <c r="S18" s="165"/>
      <c r="T18" s="166"/>
      <c r="U18" s="167"/>
      <c r="V18" s="161"/>
      <c r="W18" s="144"/>
      <c r="X18" s="143"/>
      <c r="Y18" s="148"/>
      <c r="Z18" s="157"/>
      <c r="AA18" s="148"/>
      <c r="AB18" s="143"/>
      <c r="AC18" s="162"/>
      <c r="AD18" s="153"/>
    </row>
    <row r="19" spans="1:30" ht="30" customHeight="1">
      <c r="A19" s="144">
        <v>438</v>
      </c>
      <c r="B19" s="354" t="s">
        <v>137</v>
      </c>
      <c r="C19" s="157">
        <v>26500</v>
      </c>
      <c r="D19" s="152">
        <v>49</v>
      </c>
      <c r="E19" s="148"/>
      <c r="F19" s="143"/>
      <c r="G19" s="162"/>
      <c r="H19" s="461"/>
      <c r="I19" s="144"/>
      <c r="J19" s="143"/>
      <c r="K19" s="143"/>
      <c r="L19" s="143"/>
      <c r="M19" s="143"/>
      <c r="N19" s="143"/>
      <c r="O19" s="162"/>
      <c r="P19" s="153"/>
      <c r="Q19" s="163"/>
      <c r="R19" s="164"/>
      <c r="S19" s="165"/>
      <c r="T19" s="166"/>
      <c r="U19" s="167"/>
      <c r="V19" s="161"/>
      <c r="W19" s="144"/>
      <c r="X19" s="143"/>
      <c r="Y19" s="148"/>
      <c r="Z19" s="157"/>
      <c r="AA19" s="148"/>
      <c r="AB19" s="143"/>
      <c r="AC19" s="162"/>
      <c r="AD19" s="153"/>
    </row>
    <row r="20" spans="1:30" ht="30" customHeight="1">
      <c r="A20" s="144">
        <v>439</v>
      </c>
      <c r="B20" s="354" t="s">
        <v>138</v>
      </c>
      <c r="C20" s="157">
        <v>16600</v>
      </c>
      <c r="D20" s="152">
        <v>44</v>
      </c>
      <c r="E20" s="148"/>
      <c r="F20" s="143"/>
      <c r="G20" s="162"/>
      <c r="H20" s="461"/>
      <c r="I20" s="144"/>
      <c r="J20" s="143"/>
      <c r="K20" s="143"/>
      <c r="L20" s="143"/>
      <c r="M20" s="143"/>
      <c r="N20" s="143"/>
      <c r="O20" s="162"/>
      <c r="P20" s="153"/>
      <c r="Q20" s="163"/>
      <c r="R20" s="164"/>
      <c r="S20" s="165"/>
      <c r="T20" s="166"/>
      <c r="U20" s="167"/>
      <c r="V20" s="161"/>
      <c r="W20" s="144"/>
      <c r="X20" s="143"/>
      <c r="Y20" s="148"/>
      <c r="Z20" s="157"/>
      <c r="AA20" s="148"/>
      <c r="AB20" s="143"/>
      <c r="AC20" s="162"/>
      <c r="AD20" s="153"/>
    </row>
    <row r="21" spans="1:30" ht="30" customHeight="1">
      <c r="A21" s="144">
        <v>442</v>
      </c>
      <c r="B21" s="354" t="s">
        <v>139</v>
      </c>
      <c r="C21" s="157">
        <v>11800</v>
      </c>
      <c r="D21" s="455">
        <v>73.099999999999994</v>
      </c>
      <c r="E21" s="148"/>
      <c r="F21" s="143"/>
      <c r="G21" s="162"/>
      <c r="H21" s="461"/>
      <c r="I21" s="144"/>
      <c r="J21" s="143"/>
      <c r="K21" s="143"/>
      <c r="L21" s="143"/>
      <c r="M21" s="143"/>
      <c r="N21" s="143"/>
      <c r="O21" s="162"/>
      <c r="P21" s="153"/>
      <c r="Q21" s="163"/>
      <c r="R21" s="164"/>
      <c r="S21" s="165"/>
      <c r="T21" s="166"/>
      <c r="U21" s="167"/>
      <c r="V21" s="161"/>
      <c r="W21" s="144"/>
      <c r="X21" s="143"/>
      <c r="Y21" s="148"/>
      <c r="Z21" s="157"/>
      <c r="AA21" s="148"/>
      <c r="AB21" s="143"/>
      <c r="AC21" s="162"/>
      <c r="AD21" s="153"/>
    </row>
    <row r="22" spans="1:30" ht="30" customHeight="1">
      <c r="A22" s="393">
        <v>501</v>
      </c>
      <c r="B22" s="354" t="s">
        <v>140</v>
      </c>
      <c r="C22" s="157">
        <v>22500</v>
      </c>
      <c r="D22" s="152">
        <v>25</v>
      </c>
      <c r="E22" s="148"/>
      <c r="F22" s="143"/>
      <c r="G22" s="162"/>
      <c r="H22" s="461"/>
      <c r="I22" s="144"/>
      <c r="J22" s="143"/>
      <c r="K22" s="143"/>
      <c r="L22" s="143"/>
      <c r="M22" s="143"/>
      <c r="N22" s="143"/>
      <c r="O22" s="162"/>
      <c r="P22" s="153"/>
      <c r="Q22" s="163"/>
      <c r="R22" s="164"/>
      <c r="S22" s="165"/>
      <c r="T22" s="166"/>
      <c r="U22" s="167"/>
      <c r="V22" s="161"/>
      <c r="W22" s="144"/>
      <c r="X22" s="143"/>
      <c r="Y22" s="148"/>
      <c r="Z22" s="157"/>
      <c r="AA22" s="148"/>
      <c r="AB22" s="143"/>
      <c r="AC22" s="162"/>
      <c r="AD22" s="153"/>
    </row>
    <row r="23" spans="1:30" ht="30" customHeight="1">
      <c r="A23" s="144">
        <v>520</v>
      </c>
      <c r="B23" s="354" t="s">
        <v>141</v>
      </c>
      <c r="C23" s="157">
        <v>44100</v>
      </c>
      <c r="D23" s="455">
        <v>25.2</v>
      </c>
      <c r="E23" s="148"/>
      <c r="F23" s="156"/>
      <c r="G23" s="162"/>
      <c r="H23" s="461"/>
      <c r="I23" s="144"/>
      <c r="J23" s="143"/>
      <c r="K23" s="143"/>
      <c r="L23" s="143"/>
      <c r="M23" s="143"/>
      <c r="N23" s="143"/>
      <c r="O23" s="162"/>
      <c r="P23" s="153"/>
      <c r="Q23" s="163"/>
      <c r="R23" s="164"/>
      <c r="S23" s="165"/>
      <c r="T23" s="166"/>
      <c r="U23" s="167"/>
      <c r="V23" s="161"/>
      <c r="W23" s="144"/>
      <c r="X23" s="143"/>
      <c r="Y23" s="148"/>
      <c r="Z23" s="157"/>
      <c r="AA23" s="148"/>
      <c r="AB23" s="143"/>
      <c r="AC23" s="162"/>
      <c r="AD23" s="153"/>
    </row>
    <row r="24" spans="1:30" ht="30" customHeight="1">
      <c r="A24" s="144">
        <v>523</v>
      </c>
      <c r="B24" s="354" t="s">
        <v>142</v>
      </c>
      <c r="C24" s="463">
        <v>37000</v>
      </c>
      <c r="D24" s="152">
        <v>40</v>
      </c>
      <c r="E24" s="148"/>
      <c r="F24" s="143"/>
      <c r="G24" s="162"/>
      <c r="H24" s="461"/>
      <c r="I24" s="144"/>
      <c r="J24" s="143"/>
      <c r="K24" s="143"/>
      <c r="L24" s="143"/>
      <c r="M24" s="143"/>
      <c r="N24" s="143"/>
      <c r="O24" s="162"/>
      <c r="P24" s="153"/>
      <c r="Q24" s="163"/>
      <c r="R24" s="164"/>
      <c r="S24" s="165"/>
      <c r="T24" s="166"/>
      <c r="U24" s="167"/>
      <c r="V24" s="161"/>
      <c r="W24" s="144"/>
      <c r="X24" s="143"/>
      <c r="Y24" s="148"/>
      <c r="Z24" s="157"/>
      <c r="AA24" s="148"/>
      <c r="AB24" s="143"/>
      <c r="AC24" s="162"/>
      <c r="AD24" s="153"/>
    </row>
    <row r="25" spans="1:30" ht="30" customHeight="1">
      <c r="A25" s="144">
        <v>701</v>
      </c>
      <c r="B25" s="354" t="s">
        <v>143</v>
      </c>
      <c r="C25" s="157" t="s">
        <v>357</v>
      </c>
      <c r="D25" s="455" t="s">
        <v>358</v>
      </c>
      <c r="E25" s="148"/>
      <c r="F25" s="143"/>
      <c r="G25" s="162"/>
      <c r="H25" s="461"/>
      <c r="I25" s="144"/>
      <c r="J25" s="143"/>
      <c r="K25" s="143"/>
      <c r="L25" s="143"/>
      <c r="M25" s="143"/>
      <c r="N25" s="143"/>
      <c r="O25" s="162"/>
      <c r="P25" s="153"/>
      <c r="Q25" s="163"/>
      <c r="R25" s="164"/>
      <c r="S25" s="165"/>
      <c r="T25" s="166"/>
      <c r="U25" s="167"/>
      <c r="V25" s="161"/>
      <c r="W25" s="144"/>
      <c r="X25" s="143"/>
      <c r="Y25" s="148"/>
      <c r="Z25" s="157"/>
      <c r="AA25" s="148"/>
      <c r="AB25" s="143"/>
      <c r="AC25" s="162"/>
      <c r="AD25" s="153"/>
    </row>
    <row r="26" spans="1:30" ht="30" customHeight="1">
      <c r="A26" s="144">
        <v>701</v>
      </c>
      <c r="B26" s="354" t="s">
        <v>144</v>
      </c>
      <c r="C26" s="157" t="s">
        <v>359</v>
      </c>
      <c r="D26" s="455" t="s">
        <v>360</v>
      </c>
      <c r="E26" s="148"/>
      <c r="F26" s="143"/>
      <c r="G26" s="162"/>
      <c r="H26" s="461"/>
      <c r="I26" s="144"/>
      <c r="J26" s="143"/>
      <c r="K26" s="143"/>
      <c r="L26" s="143"/>
      <c r="M26" s="143"/>
      <c r="N26" s="143"/>
      <c r="O26" s="162"/>
      <c r="P26" s="153"/>
      <c r="Q26" s="163"/>
      <c r="R26" s="164"/>
      <c r="S26" s="165"/>
      <c r="T26" s="166"/>
      <c r="U26" s="167"/>
      <c r="V26" s="161"/>
      <c r="W26" s="144"/>
      <c r="X26" s="143"/>
      <c r="Y26" s="148"/>
      <c r="Z26" s="157"/>
      <c r="AA26" s="148"/>
      <c r="AB26" s="143"/>
      <c r="AC26" s="162"/>
      <c r="AD26" s="153"/>
    </row>
    <row r="27" spans="1:30" ht="30" customHeight="1" thickBot="1">
      <c r="A27" s="144">
        <v>602</v>
      </c>
      <c r="B27" s="464" t="s">
        <v>145</v>
      </c>
      <c r="C27" s="157" t="s">
        <v>361</v>
      </c>
      <c r="D27" s="465" t="s">
        <v>362</v>
      </c>
      <c r="E27" s="148"/>
      <c r="F27" s="143"/>
      <c r="G27" s="162"/>
      <c r="H27" s="153"/>
      <c r="I27" s="144"/>
      <c r="J27" s="143"/>
      <c r="K27" s="143"/>
      <c r="L27" s="143"/>
      <c r="M27" s="143"/>
      <c r="N27" s="143"/>
      <c r="O27" s="162"/>
      <c r="P27" s="153"/>
      <c r="Q27" s="163"/>
      <c r="R27" s="164"/>
      <c r="S27" s="165"/>
      <c r="T27" s="166"/>
      <c r="U27" s="167"/>
      <c r="V27" s="161"/>
      <c r="W27" s="144"/>
      <c r="X27" s="143"/>
      <c r="Y27" s="148"/>
      <c r="Z27" s="157"/>
      <c r="AA27" s="148"/>
      <c r="AB27" s="143"/>
      <c r="AC27" s="162"/>
      <c r="AD27" s="153"/>
    </row>
    <row r="28" spans="1:30" ht="18" customHeight="1">
      <c r="A28" s="93" t="s">
        <v>146</v>
      </c>
      <c r="B28" s="94"/>
      <c r="C28" s="94"/>
      <c r="D28" s="94"/>
      <c r="E28" s="94"/>
      <c r="F28" s="94"/>
      <c r="G28" s="94"/>
      <c r="H28" s="95"/>
      <c r="I28" s="28" t="s">
        <v>28</v>
      </c>
      <c r="J28" s="29"/>
      <c r="K28" s="29"/>
      <c r="L28" s="29"/>
      <c r="M28" s="29"/>
      <c r="N28" s="29"/>
      <c r="O28" s="29"/>
      <c r="P28" s="30"/>
      <c r="Q28" s="28" t="s">
        <v>29</v>
      </c>
      <c r="R28" s="29"/>
      <c r="S28" s="29"/>
      <c r="T28" s="29"/>
      <c r="U28" s="29"/>
      <c r="V28" s="29"/>
      <c r="W28" s="31" t="s">
        <v>147</v>
      </c>
      <c r="X28" s="29"/>
      <c r="Y28" s="29"/>
      <c r="Z28" s="29"/>
      <c r="AA28" s="29"/>
      <c r="AB28" s="29"/>
      <c r="AC28" s="29"/>
      <c r="AD28" s="30"/>
    </row>
    <row r="29" spans="1:30" ht="18" customHeight="1">
      <c r="A29" s="96" t="s">
        <v>148</v>
      </c>
      <c r="B29" s="97"/>
      <c r="C29" s="97"/>
      <c r="D29" s="97"/>
      <c r="E29" s="97"/>
      <c r="F29" s="97"/>
      <c r="G29" s="97"/>
      <c r="H29" s="98"/>
      <c r="I29" s="32" t="s">
        <v>149</v>
      </c>
      <c r="J29" s="10"/>
      <c r="K29" s="10"/>
      <c r="L29" s="10"/>
      <c r="M29" s="10"/>
      <c r="N29" s="10"/>
      <c r="O29" s="10"/>
      <c r="P29" s="33"/>
      <c r="Q29" s="32" t="s">
        <v>150</v>
      </c>
      <c r="R29" s="10"/>
      <c r="S29" s="10"/>
      <c r="T29" s="10"/>
      <c r="U29" s="10"/>
      <c r="V29" s="10"/>
      <c r="W29" s="34" t="s">
        <v>151</v>
      </c>
      <c r="X29" s="10"/>
      <c r="Y29" s="10"/>
      <c r="Z29" s="10"/>
      <c r="AA29" s="10"/>
      <c r="AB29" s="10"/>
      <c r="AC29" s="10"/>
      <c r="AD29" s="33"/>
    </row>
    <row r="30" spans="1:30" s="10" customFormat="1" ht="18" customHeight="1">
      <c r="A30" s="96" t="s">
        <v>153</v>
      </c>
      <c r="B30" s="97"/>
      <c r="C30" s="97"/>
      <c r="D30" s="97"/>
      <c r="E30" s="97"/>
      <c r="F30" s="97"/>
      <c r="G30" s="97"/>
      <c r="H30" s="98"/>
      <c r="I30" s="32" t="s">
        <v>154</v>
      </c>
      <c r="P30" s="33"/>
      <c r="Q30" s="35"/>
      <c r="V30" s="33"/>
      <c r="W30" s="11" t="s">
        <v>36</v>
      </c>
      <c r="AD30" s="33"/>
    </row>
    <row r="31" spans="1:30" s="10" customFormat="1" ht="17.45" customHeight="1">
      <c r="A31" s="83"/>
      <c r="B31" s="84"/>
      <c r="C31" s="84"/>
      <c r="D31" s="84"/>
      <c r="E31" s="84"/>
      <c r="F31" s="84"/>
      <c r="G31" s="84"/>
      <c r="H31" s="85"/>
      <c r="I31" s="83"/>
      <c r="J31" s="84"/>
      <c r="K31" s="84"/>
      <c r="L31" s="84"/>
      <c r="M31" s="84"/>
      <c r="N31" s="84"/>
      <c r="O31" s="84"/>
      <c r="P31" s="85"/>
      <c r="Q31" s="36"/>
      <c r="R31" s="37"/>
      <c r="S31" s="37"/>
      <c r="T31" s="37"/>
      <c r="U31" s="37"/>
      <c r="V31" s="37"/>
      <c r="W31" s="34" t="s">
        <v>155</v>
      </c>
      <c r="AD31" s="33"/>
    </row>
    <row r="32" spans="1:30" ht="16.899999999999999" customHeight="1">
      <c r="A32" s="38"/>
      <c r="B32" s="10"/>
      <c r="C32" s="10"/>
      <c r="D32" s="10"/>
      <c r="E32" s="10"/>
      <c r="F32" s="10"/>
      <c r="G32" s="10"/>
      <c r="H32" s="33"/>
      <c r="I32" s="38"/>
      <c r="J32" s="10"/>
      <c r="K32" s="10"/>
      <c r="L32" s="10"/>
      <c r="M32" s="10"/>
      <c r="N32" s="10"/>
      <c r="O32" s="10"/>
      <c r="P32" s="33"/>
      <c r="W32" s="34" t="s">
        <v>156</v>
      </c>
      <c r="X32" s="10"/>
      <c r="Y32" s="10"/>
      <c r="Z32" s="10"/>
      <c r="AA32" s="10"/>
      <c r="AB32" s="10"/>
      <c r="AC32" s="10"/>
      <c r="AD32" s="33"/>
    </row>
    <row r="33" spans="1:31" ht="16.899999999999999" customHeight="1">
      <c r="A33" s="38"/>
      <c r="B33" s="10"/>
      <c r="C33" s="10"/>
      <c r="D33" s="10"/>
      <c r="E33" s="10"/>
      <c r="F33" s="10"/>
      <c r="G33" s="10"/>
      <c r="H33" s="33"/>
      <c r="I33" s="38"/>
      <c r="J33" s="10"/>
      <c r="K33" s="10"/>
      <c r="L33" s="10"/>
      <c r="M33" s="10"/>
      <c r="N33" s="10"/>
      <c r="O33" s="10"/>
      <c r="P33" s="33"/>
      <c r="W33" s="34" t="s">
        <v>158</v>
      </c>
      <c r="X33" s="10"/>
      <c r="Y33" s="10"/>
      <c r="Z33" s="10"/>
      <c r="AA33" s="10"/>
      <c r="AB33" s="10"/>
      <c r="AC33" s="10"/>
      <c r="AD33" s="33"/>
    </row>
    <row r="34" spans="1:31" ht="16.899999999999999" customHeight="1">
      <c r="A34" s="86"/>
      <c r="B34" s="86"/>
      <c r="C34" s="86"/>
      <c r="D34" s="86"/>
      <c r="E34" s="86"/>
      <c r="F34" s="86"/>
      <c r="G34" s="86"/>
      <c r="H34" s="87"/>
      <c r="I34" s="86"/>
      <c r="J34" s="86"/>
      <c r="K34" s="86"/>
      <c r="L34" s="86"/>
      <c r="M34" s="86"/>
      <c r="N34" s="86"/>
      <c r="O34" s="86"/>
      <c r="P34" s="87"/>
      <c r="W34" s="32" t="s">
        <v>159</v>
      </c>
      <c r="X34" s="10"/>
      <c r="Y34" s="10"/>
      <c r="Z34" s="10"/>
      <c r="AA34" s="10"/>
      <c r="AB34" s="10"/>
      <c r="AC34" s="10"/>
      <c r="AD34" s="33"/>
    </row>
    <row r="35" spans="1:31" ht="16.899999999999999" customHeight="1">
      <c r="A35" s="9"/>
      <c r="W35" s="83"/>
      <c r="X35" s="84"/>
      <c r="Y35" s="84"/>
      <c r="Z35" s="84"/>
      <c r="AA35" s="84"/>
      <c r="AB35" s="84"/>
      <c r="AC35" s="84"/>
      <c r="AD35" s="85"/>
      <c r="AE35" s="10"/>
    </row>
    <row r="36" spans="1:31" ht="16.899999999999999" customHeight="1">
      <c r="A36" s="9"/>
      <c r="W36" s="39"/>
      <c r="X36" s="10"/>
      <c r="Y36" s="10"/>
      <c r="Z36" s="10"/>
      <c r="AA36" s="10"/>
      <c r="AB36" s="10"/>
      <c r="AC36" s="10"/>
      <c r="AD36" s="33"/>
    </row>
    <row r="37" spans="1:31" ht="16.899999999999999" customHeight="1">
      <c r="A37" s="9"/>
      <c r="W37" s="39"/>
      <c r="X37" s="10"/>
      <c r="Y37" s="10"/>
      <c r="Z37" s="10"/>
      <c r="AA37" s="10"/>
      <c r="AB37" s="10"/>
      <c r="AC37" s="10"/>
      <c r="AD37" s="33"/>
    </row>
    <row r="38" spans="1:31" ht="16.899999999999999" customHeight="1">
      <c r="A38" s="9"/>
      <c r="W38" s="88"/>
      <c r="X38" s="86"/>
      <c r="Y38" s="86"/>
      <c r="Z38" s="86"/>
      <c r="AA38" s="86"/>
      <c r="AB38" s="86"/>
      <c r="AC38" s="86"/>
      <c r="AD38" s="87"/>
    </row>
    <row r="39" spans="1:31" ht="16.899999999999999" customHeight="1">
      <c r="W39" s="11"/>
      <c r="X39" s="40"/>
      <c r="Y39" s="40"/>
      <c r="Z39" s="40"/>
      <c r="AA39" s="40"/>
      <c r="AB39" s="40"/>
      <c r="AC39" s="40"/>
      <c r="AD39" s="40"/>
    </row>
    <row r="40" spans="1:31" ht="32.450000000000003" customHeight="1">
      <c r="W40" s="11"/>
    </row>
    <row r="41" spans="1:31" ht="32.450000000000003" customHeight="1">
      <c r="W41" s="11"/>
    </row>
    <row r="42" spans="1:31" ht="32.450000000000003" customHeight="1"/>
    <row r="43" spans="1:31" ht="32.450000000000003" customHeight="1"/>
    <row r="44" spans="1:31" ht="32.450000000000003" customHeight="1"/>
    <row r="45" spans="1:31" ht="32.450000000000003" customHeight="1"/>
    <row r="46" spans="1:31" ht="32.450000000000003" customHeight="1"/>
    <row r="47" spans="1:31" ht="32.450000000000003" customHeight="1"/>
    <row r="48" spans="1:31" ht="32.450000000000003" customHeight="1"/>
    <row r="49" ht="32.450000000000003" customHeight="1"/>
    <row r="50" ht="32.450000000000003" customHeight="1"/>
    <row r="51" ht="32.450000000000003" customHeight="1"/>
    <row r="52" ht="32.450000000000003" customHeight="1"/>
    <row r="53" ht="32.450000000000003" customHeight="1"/>
    <row r="54" ht="32.450000000000003" customHeight="1"/>
    <row r="55" ht="32.450000000000003" customHeight="1"/>
    <row r="56" ht="32.450000000000003" customHeight="1"/>
    <row r="57" ht="32.450000000000003" customHeight="1"/>
    <row r="58" ht="32.450000000000003" customHeight="1"/>
    <row r="59" ht="32.450000000000003" customHeight="1"/>
    <row r="60" ht="32.450000000000003" customHeight="1"/>
    <row r="61" ht="32.450000000000003" customHeight="1"/>
    <row r="62" ht="32.450000000000003" customHeight="1"/>
    <row r="63" ht="32.450000000000003" customHeight="1"/>
    <row r="64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  <row r="122" ht="32.450000000000003" customHeight="1"/>
    <row r="123" ht="32.450000000000003" customHeight="1"/>
    <row r="124" ht="32.450000000000003" customHeight="1"/>
    <row r="125" ht="32.450000000000003" customHeight="1"/>
    <row r="126" ht="32.450000000000003" customHeight="1"/>
    <row r="127" ht="32.450000000000003" customHeight="1"/>
    <row r="128" ht="32.450000000000003" customHeight="1"/>
    <row r="129" ht="32.450000000000003" customHeight="1"/>
    <row r="130" ht="32.450000000000003" customHeight="1"/>
    <row r="131" ht="32.450000000000003" customHeight="1"/>
  </sheetData>
  <mergeCells count="45">
    <mergeCell ref="A31:H31"/>
    <mergeCell ref="I31:P31"/>
    <mergeCell ref="A34:H34"/>
    <mergeCell ref="I34:P34"/>
    <mergeCell ref="W35:AD35"/>
    <mergeCell ref="W38:AD38"/>
    <mergeCell ref="AA9:AB9"/>
    <mergeCell ref="AC9:AC10"/>
    <mergeCell ref="AD9:AD10"/>
    <mergeCell ref="A28:H28"/>
    <mergeCell ref="A29:H29"/>
    <mergeCell ref="A30:H30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A9:A10"/>
    <mergeCell ref="B9:B10"/>
    <mergeCell ref="C9:C10"/>
    <mergeCell ref="D9:D10"/>
    <mergeCell ref="E9:F9"/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</mergeCells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0"/>
  <sheetViews>
    <sheetView zoomScaleNormal="100" workbookViewId="0">
      <selection activeCell="C5" sqref="C5:D6"/>
    </sheetView>
  </sheetViews>
  <sheetFormatPr defaultColWidth="8.875" defaultRowHeight="18.75"/>
  <cols>
    <col min="1" max="16" width="20" style="187" customWidth="1"/>
    <col min="17" max="22" width="21.5" style="187" customWidth="1"/>
    <col min="23" max="30" width="19.875" style="187" customWidth="1"/>
    <col min="31" max="16384" width="8.875" style="187"/>
  </cols>
  <sheetData>
    <row r="1" spans="1:30" ht="19.5">
      <c r="A1" s="186" t="s">
        <v>160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AA1" s="186"/>
      <c r="AB1" s="186"/>
      <c r="AC1" s="186"/>
    </row>
    <row r="2" spans="1:30" ht="25.5">
      <c r="A2" s="188" t="s">
        <v>162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</row>
    <row r="3" spans="1:30" ht="19.5" thickBot="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AA3" s="186"/>
      <c r="AB3" s="186"/>
      <c r="AC3" s="186"/>
    </row>
    <row r="4" spans="1:30" ht="32.450000000000003" customHeight="1">
      <c r="A4" s="189" t="s">
        <v>163</v>
      </c>
      <c r="B4" s="190"/>
      <c r="C4" s="191" t="s">
        <v>164</v>
      </c>
      <c r="D4" s="192"/>
      <c r="F4" s="186"/>
      <c r="G4" s="186"/>
      <c r="H4" s="186"/>
      <c r="I4" s="186"/>
      <c r="J4" s="186"/>
      <c r="AB4" s="186"/>
      <c r="AC4" s="186"/>
    </row>
    <row r="5" spans="1:30">
      <c r="A5" s="323" t="s">
        <v>217</v>
      </c>
      <c r="B5" s="193"/>
      <c r="C5" s="194" t="s">
        <v>820</v>
      </c>
      <c r="D5" s="195"/>
      <c r="F5" s="186"/>
      <c r="G5" s="186"/>
      <c r="H5" s="186"/>
      <c r="I5" s="186"/>
      <c r="J5" s="186"/>
      <c r="AB5" s="186"/>
      <c r="AC5" s="186"/>
    </row>
    <row r="6" spans="1:30" ht="19.5" thickBot="1">
      <c r="A6" s="196"/>
      <c r="B6" s="197"/>
      <c r="C6" s="198"/>
      <c r="D6" s="199"/>
      <c r="F6" s="186"/>
      <c r="G6" s="186"/>
      <c r="H6" s="186"/>
      <c r="I6" s="186"/>
      <c r="J6" s="186"/>
      <c r="AB6" s="186"/>
      <c r="AC6" s="186"/>
    </row>
    <row r="7" spans="1:30" ht="19.5" thickBot="1"/>
    <row r="8" spans="1:30" ht="18" customHeight="1">
      <c r="A8" s="200" t="s">
        <v>13</v>
      </c>
      <c r="B8" s="201"/>
      <c r="C8" s="201"/>
      <c r="D8" s="201"/>
      <c r="E8" s="201"/>
      <c r="F8" s="201"/>
      <c r="G8" s="201"/>
      <c r="H8" s="202"/>
      <c r="I8" s="200" t="s">
        <v>14</v>
      </c>
      <c r="J8" s="201"/>
      <c r="K8" s="201"/>
      <c r="L8" s="201"/>
      <c r="M8" s="201"/>
      <c r="N8" s="201"/>
      <c r="O8" s="201"/>
      <c r="P8" s="202"/>
      <c r="Q8" s="200" t="s">
        <v>165</v>
      </c>
      <c r="R8" s="201"/>
      <c r="S8" s="201"/>
      <c r="T8" s="201"/>
      <c r="U8" s="201"/>
      <c r="V8" s="202"/>
      <c r="W8" s="200" t="s">
        <v>15</v>
      </c>
      <c r="X8" s="201"/>
      <c r="Y8" s="201"/>
      <c r="Z8" s="201"/>
      <c r="AA8" s="201"/>
      <c r="AB8" s="201"/>
      <c r="AC8" s="201"/>
      <c r="AD8" s="202"/>
    </row>
    <row r="9" spans="1:30" ht="27.6" customHeight="1">
      <c r="A9" s="203" t="s">
        <v>166</v>
      </c>
      <c r="B9" s="204" t="s">
        <v>167</v>
      </c>
      <c r="C9" s="205" t="s">
        <v>168</v>
      </c>
      <c r="D9" s="205" t="s">
        <v>169</v>
      </c>
      <c r="E9" s="206" t="s">
        <v>170</v>
      </c>
      <c r="F9" s="207"/>
      <c r="G9" s="208" t="s">
        <v>171</v>
      </c>
      <c r="H9" s="209" t="s">
        <v>172</v>
      </c>
      <c r="I9" s="203" t="s">
        <v>173</v>
      </c>
      <c r="J9" s="324" t="s">
        <v>218</v>
      </c>
      <c r="K9" s="205" t="s">
        <v>174</v>
      </c>
      <c r="L9" s="205" t="s">
        <v>169</v>
      </c>
      <c r="M9" s="206" t="s">
        <v>170</v>
      </c>
      <c r="N9" s="207"/>
      <c r="O9" s="210" t="s">
        <v>175</v>
      </c>
      <c r="P9" s="209" t="s">
        <v>172</v>
      </c>
      <c r="Q9" s="211" t="s">
        <v>176</v>
      </c>
      <c r="R9" s="212" t="s">
        <v>177</v>
      </c>
      <c r="S9" s="213" t="s">
        <v>178</v>
      </c>
      <c r="T9" s="214" t="s">
        <v>179</v>
      </c>
      <c r="U9" s="215" t="s">
        <v>180</v>
      </c>
      <c r="V9" s="209" t="s">
        <v>172</v>
      </c>
      <c r="W9" s="203" t="s">
        <v>181</v>
      </c>
      <c r="X9" s="204" t="s">
        <v>182</v>
      </c>
      <c r="Y9" s="205" t="s">
        <v>183</v>
      </c>
      <c r="Z9" s="205" t="s">
        <v>169</v>
      </c>
      <c r="AA9" s="206" t="s">
        <v>170</v>
      </c>
      <c r="AB9" s="207"/>
      <c r="AC9" s="208" t="s">
        <v>171</v>
      </c>
      <c r="AD9" s="208" t="s">
        <v>172</v>
      </c>
    </row>
    <row r="10" spans="1:30" ht="36.6" customHeight="1" thickBot="1">
      <c r="A10" s="216"/>
      <c r="B10" s="217"/>
      <c r="C10" s="218"/>
      <c r="D10" s="218"/>
      <c r="E10" s="219" t="s">
        <v>184</v>
      </c>
      <c r="F10" s="219" t="s">
        <v>185</v>
      </c>
      <c r="G10" s="220"/>
      <c r="H10" s="221"/>
      <c r="I10" s="216"/>
      <c r="J10" s="217"/>
      <c r="K10" s="218"/>
      <c r="L10" s="218"/>
      <c r="M10" s="219" t="s">
        <v>186</v>
      </c>
      <c r="N10" s="219" t="s">
        <v>187</v>
      </c>
      <c r="O10" s="220"/>
      <c r="P10" s="221"/>
      <c r="Q10" s="222"/>
      <c r="R10" s="223"/>
      <c r="S10" s="223"/>
      <c r="T10" s="224"/>
      <c r="U10" s="225"/>
      <c r="V10" s="221"/>
      <c r="W10" s="216"/>
      <c r="X10" s="217"/>
      <c r="Y10" s="218"/>
      <c r="Z10" s="218"/>
      <c r="AA10" s="219" t="s">
        <v>184</v>
      </c>
      <c r="AB10" s="219" t="s">
        <v>188</v>
      </c>
      <c r="AC10" s="220"/>
      <c r="AD10" s="220"/>
    </row>
    <row r="11" spans="1:30" ht="33" customHeight="1">
      <c r="A11" s="549">
        <v>101</v>
      </c>
      <c r="B11" s="228" t="s">
        <v>221</v>
      </c>
      <c r="C11" s="666">
        <v>6632</v>
      </c>
      <c r="D11" s="667">
        <v>23</v>
      </c>
      <c r="E11" s="666"/>
      <c r="F11" s="228"/>
      <c r="G11" s="228" t="s">
        <v>222</v>
      </c>
      <c r="H11" s="235"/>
      <c r="I11" s="227">
        <v>11</v>
      </c>
      <c r="J11" s="228" t="s">
        <v>223</v>
      </c>
      <c r="K11" s="332">
        <v>119</v>
      </c>
      <c r="L11" s="332">
        <v>74</v>
      </c>
      <c r="M11" s="229">
        <f>5260/7424%</f>
        <v>70.851293103448285</v>
      </c>
      <c r="N11" s="230"/>
      <c r="O11" s="230"/>
      <c r="P11" s="681"/>
      <c r="Q11" s="232" t="s">
        <v>189</v>
      </c>
      <c r="R11" s="233" t="s">
        <v>224</v>
      </c>
      <c r="S11" s="233" t="s">
        <v>225</v>
      </c>
      <c r="T11" s="234">
        <f>700*2/10</f>
        <v>140</v>
      </c>
      <c r="U11" s="233"/>
      <c r="V11" s="681"/>
      <c r="W11" s="684" t="s">
        <v>308</v>
      </c>
      <c r="X11" s="230"/>
      <c r="Y11" s="236"/>
      <c r="Z11" s="237"/>
      <c r="AA11" s="236"/>
      <c r="AB11" s="230"/>
      <c r="AC11" s="686"/>
      <c r="AD11" s="325"/>
    </row>
    <row r="12" spans="1:30" ht="97.9" customHeight="1">
      <c r="A12" s="227">
        <v>211</v>
      </c>
      <c r="B12" s="668" t="s">
        <v>226</v>
      </c>
      <c r="C12" s="253">
        <v>2700</v>
      </c>
      <c r="D12" s="669">
        <v>60.69</v>
      </c>
      <c r="E12" s="253"/>
      <c r="F12" s="251"/>
      <c r="G12" s="670"/>
      <c r="H12" s="242"/>
      <c r="I12" s="227">
        <v>15</v>
      </c>
      <c r="J12" s="248" t="s">
        <v>227</v>
      </c>
      <c r="K12" s="333">
        <v>20</v>
      </c>
      <c r="L12" s="252">
        <f>3080/100</f>
        <v>30.8</v>
      </c>
      <c r="M12" s="682">
        <f>2267/3209%</f>
        <v>70.645060766593943</v>
      </c>
      <c r="N12" s="238"/>
      <c r="O12" s="683"/>
      <c r="P12" s="239"/>
      <c r="Q12" s="240" t="s">
        <v>191</v>
      </c>
      <c r="R12" s="226" t="s">
        <v>228</v>
      </c>
      <c r="S12" s="226" t="s">
        <v>225</v>
      </c>
      <c r="T12" s="241">
        <f>1400*2/10</f>
        <v>280</v>
      </c>
      <c r="U12" s="226" t="s">
        <v>229</v>
      </c>
      <c r="V12" s="239"/>
      <c r="W12" s="685"/>
      <c r="X12" s="244"/>
      <c r="Y12" s="245"/>
      <c r="Z12" s="246"/>
      <c r="AA12" s="245"/>
      <c r="AB12" s="244"/>
      <c r="AC12" s="238"/>
      <c r="AD12" s="326"/>
    </row>
    <row r="13" spans="1:30" ht="97.9" customHeight="1">
      <c r="A13" s="227">
        <v>208</v>
      </c>
      <c r="B13" s="668" t="s">
        <v>230</v>
      </c>
      <c r="C13" s="253">
        <v>1500</v>
      </c>
      <c r="D13" s="669">
        <v>63.84</v>
      </c>
      <c r="E13" s="253"/>
      <c r="F13" s="251"/>
      <c r="G13" s="670"/>
      <c r="H13" s="242"/>
      <c r="I13" s="227">
        <v>17</v>
      </c>
      <c r="J13" s="248" t="s">
        <v>231</v>
      </c>
      <c r="K13" s="333">
        <v>75</v>
      </c>
      <c r="L13" s="333">
        <v>275</v>
      </c>
      <c r="M13" s="682">
        <f>14720/25474%</f>
        <v>57.784407631310351</v>
      </c>
      <c r="N13" s="238"/>
      <c r="O13" s="683"/>
      <c r="P13" s="239"/>
      <c r="Q13" s="240" t="s">
        <v>192</v>
      </c>
      <c r="R13" s="250" t="s">
        <v>232</v>
      </c>
      <c r="S13" s="226" t="s">
        <v>225</v>
      </c>
      <c r="T13" s="241">
        <f>(300+400)*3*2/10</f>
        <v>420</v>
      </c>
      <c r="U13" s="226"/>
      <c r="V13" s="239"/>
      <c r="W13" s="685"/>
      <c r="X13" s="244"/>
      <c r="Y13" s="245"/>
      <c r="Z13" s="246"/>
      <c r="AA13" s="245"/>
      <c r="AB13" s="244"/>
      <c r="AC13" s="327"/>
      <c r="AD13" s="326"/>
    </row>
    <row r="14" spans="1:30" ht="97.9" customHeight="1">
      <c r="A14" s="227">
        <v>202</v>
      </c>
      <c r="B14" s="251" t="s">
        <v>219</v>
      </c>
      <c r="C14" s="671">
        <v>6341</v>
      </c>
      <c r="D14" s="669">
        <v>18.7</v>
      </c>
      <c r="E14" s="253"/>
      <c r="F14" s="251"/>
      <c r="G14" s="670"/>
      <c r="H14" s="242"/>
      <c r="I14" s="227">
        <v>31</v>
      </c>
      <c r="J14" s="251" t="s">
        <v>233</v>
      </c>
      <c r="K14" s="252">
        <v>2.1</v>
      </c>
      <c r="L14" s="252">
        <f>4385/100</f>
        <v>43.85</v>
      </c>
      <c r="M14" s="253">
        <f>3980/4387%</f>
        <v>90.722589468885346</v>
      </c>
      <c r="N14" s="238"/>
      <c r="O14" s="249"/>
      <c r="P14" s="239"/>
      <c r="Q14" s="240">
        <v>10</v>
      </c>
      <c r="R14" s="250" t="s">
        <v>234</v>
      </c>
      <c r="S14" s="226" t="s">
        <v>225</v>
      </c>
      <c r="T14" s="241">
        <f>1600*2/10</f>
        <v>320</v>
      </c>
      <c r="U14" s="260"/>
      <c r="V14" s="239"/>
      <c r="W14" s="685"/>
      <c r="X14" s="244"/>
      <c r="Y14" s="245"/>
      <c r="Z14" s="246"/>
      <c r="AA14" s="245"/>
      <c r="AB14" s="244"/>
      <c r="AC14" s="327"/>
      <c r="AD14" s="326"/>
    </row>
    <row r="15" spans="1:30" ht="97.9" customHeight="1">
      <c r="A15" s="227">
        <v>210</v>
      </c>
      <c r="B15" s="668" t="s">
        <v>235</v>
      </c>
      <c r="C15" s="253">
        <v>17419</v>
      </c>
      <c r="D15" s="669">
        <v>15.33</v>
      </c>
      <c r="E15" s="253"/>
      <c r="F15" s="251"/>
      <c r="G15" s="670"/>
      <c r="H15" s="242"/>
      <c r="I15" s="227">
        <v>32</v>
      </c>
      <c r="J15" s="251" t="s">
        <v>236</v>
      </c>
      <c r="K15" s="333">
        <v>2</v>
      </c>
      <c r="L15" s="252">
        <f>6038/100</f>
        <v>60.38</v>
      </c>
      <c r="M15" s="253">
        <f>5815/6013%</f>
        <v>96.707134541826036</v>
      </c>
      <c r="N15" s="238"/>
      <c r="O15" s="249"/>
      <c r="P15" s="239"/>
      <c r="Q15" s="254"/>
      <c r="R15" s="255"/>
      <c r="S15" s="255"/>
      <c r="T15" s="256"/>
      <c r="U15" s="231"/>
      <c r="V15" s="239"/>
      <c r="W15" s="243"/>
      <c r="X15" s="244"/>
      <c r="Y15" s="245"/>
      <c r="Z15" s="246"/>
      <c r="AA15" s="245"/>
      <c r="AB15" s="244"/>
      <c r="AC15" s="327"/>
      <c r="AD15" s="326"/>
    </row>
    <row r="16" spans="1:30" ht="33" customHeight="1">
      <c r="A16" s="227">
        <v>309</v>
      </c>
      <c r="B16" s="668" t="s">
        <v>237</v>
      </c>
      <c r="C16" s="253">
        <v>2700</v>
      </c>
      <c r="D16" s="672">
        <v>280</v>
      </c>
      <c r="E16" s="253"/>
      <c r="F16" s="251"/>
      <c r="G16" s="251"/>
      <c r="H16" s="267"/>
      <c r="I16" s="257"/>
      <c r="J16" s="226"/>
      <c r="K16" s="226"/>
      <c r="L16" s="226"/>
      <c r="M16" s="226"/>
      <c r="N16" s="226"/>
      <c r="O16" s="247"/>
      <c r="P16" s="242"/>
      <c r="Q16" s="258"/>
      <c r="R16" s="259"/>
      <c r="S16" s="260"/>
      <c r="T16" s="261"/>
      <c r="U16" s="262"/>
      <c r="V16" s="239"/>
      <c r="W16" s="263"/>
      <c r="X16" s="264"/>
      <c r="Y16" s="265"/>
      <c r="Z16" s="266"/>
      <c r="AA16" s="241"/>
      <c r="AB16" s="226"/>
      <c r="AC16" s="247"/>
      <c r="AD16" s="267"/>
    </row>
    <row r="17" spans="1:30" ht="33" customHeight="1">
      <c r="A17" s="257">
        <v>421</v>
      </c>
      <c r="B17" s="668" t="s">
        <v>238</v>
      </c>
      <c r="C17" s="253">
        <v>45000</v>
      </c>
      <c r="D17" s="673">
        <v>20.03</v>
      </c>
      <c r="E17" s="253"/>
      <c r="F17" s="251"/>
      <c r="G17" s="251"/>
      <c r="H17" s="242"/>
      <c r="I17" s="257"/>
      <c r="J17" s="226"/>
      <c r="K17" s="226"/>
      <c r="L17" s="226"/>
      <c r="M17" s="226"/>
      <c r="N17" s="226"/>
      <c r="O17" s="247"/>
      <c r="P17" s="242"/>
      <c r="Q17" s="258"/>
      <c r="R17" s="259"/>
      <c r="S17" s="260"/>
      <c r="T17" s="261"/>
      <c r="U17" s="262"/>
      <c r="V17" s="239"/>
      <c r="W17" s="263"/>
      <c r="X17" s="264"/>
      <c r="Y17" s="265"/>
      <c r="Z17" s="266"/>
      <c r="AA17" s="241"/>
      <c r="AB17" s="226"/>
      <c r="AC17" s="247"/>
      <c r="AD17" s="267"/>
    </row>
    <row r="18" spans="1:30" ht="33" customHeight="1">
      <c r="A18" s="257">
        <v>404</v>
      </c>
      <c r="B18" s="668" t="s">
        <v>239</v>
      </c>
      <c r="C18" s="253">
        <v>15000</v>
      </c>
      <c r="D18" s="674">
        <v>41.66</v>
      </c>
      <c r="E18" s="253"/>
      <c r="F18" s="251"/>
      <c r="G18" s="251"/>
      <c r="H18" s="242"/>
      <c r="I18" s="269"/>
      <c r="J18" s="270"/>
      <c r="K18" s="270"/>
      <c r="L18" s="270"/>
      <c r="M18" s="270"/>
      <c r="N18" s="270"/>
      <c r="O18" s="271"/>
      <c r="P18" s="268"/>
      <c r="Q18" s="272"/>
      <c r="R18" s="273"/>
      <c r="S18" s="274"/>
      <c r="T18" s="275"/>
      <c r="U18" s="276"/>
      <c r="V18" s="277"/>
      <c r="W18" s="278"/>
      <c r="X18" s="279"/>
      <c r="Y18" s="280"/>
      <c r="Z18" s="281"/>
      <c r="AA18" s="282"/>
      <c r="AB18" s="270"/>
      <c r="AC18" s="271"/>
      <c r="AD18" s="283"/>
    </row>
    <row r="19" spans="1:30" ht="33" customHeight="1">
      <c r="A19" s="257">
        <v>433</v>
      </c>
      <c r="B19" s="668" t="s">
        <v>240</v>
      </c>
      <c r="C19" s="253">
        <v>32000</v>
      </c>
      <c r="D19" s="673">
        <v>19.02</v>
      </c>
      <c r="E19" s="253"/>
      <c r="F19" s="251"/>
      <c r="G19" s="251"/>
      <c r="H19" s="242"/>
      <c r="I19" s="269"/>
      <c r="J19" s="270"/>
      <c r="K19" s="270"/>
      <c r="L19" s="270"/>
      <c r="M19" s="270"/>
      <c r="N19" s="270"/>
      <c r="O19" s="271"/>
      <c r="P19" s="268"/>
      <c r="Q19" s="272"/>
      <c r="R19" s="273"/>
      <c r="S19" s="274"/>
      <c r="T19" s="275"/>
      <c r="U19" s="276"/>
      <c r="V19" s="277"/>
      <c r="W19" s="278"/>
      <c r="X19" s="279"/>
      <c r="Y19" s="280"/>
      <c r="Z19" s="281"/>
      <c r="AA19" s="282"/>
      <c r="AB19" s="270"/>
      <c r="AC19" s="271"/>
      <c r="AD19" s="283"/>
    </row>
    <row r="20" spans="1:30" ht="33" customHeight="1">
      <c r="A20" s="257">
        <v>433</v>
      </c>
      <c r="B20" s="668" t="s">
        <v>241</v>
      </c>
      <c r="C20" s="253">
        <v>32000</v>
      </c>
      <c r="D20" s="674">
        <v>33.46</v>
      </c>
      <c r="E20" s="253"/>
      <c r="F20" s="251"/>
      <c r="G20" s="251"/>
      <c r="H20" s="242"/>
      <c r="I20" s="269"/>
      <c r="J20" s="270"/>
      <c r="K20" s="270"/>
      <c r="L20" s="270"/>
      <c r="M20" s="270"/>
      <c r="N20" s="270"/>
      <c r="O20" s="271"/>
      <c r="P20" s="268"/>
      <c r="Q20" s="272"/>
      <c r="R20" s="273"/>
      <c r="S20" s="274"/>
      <c r="T20" s="275"/>
      <c r="U20" s="276"/>
      <c r="V20" s="277"/>
      <c r="W20" s="278"/>
      <c r="X20" s="279"/>
      <c r="Y20" s="280"/>
      <c r="Z20" s="281"/>
      <c r="AA20" s="282"/>
      <c r="AB20" s="270"/>
      <c r="AC20" s="271"/>
      <c r="AD20" s="283"/>
    </row>
    <row r="21" spans="1:30" ht="33" customHeight="1">
      <c r="A21" s="257">
        <v>435</v>
      </c>
      <c r="B21" s="668" t="s">
        <v>242</v>
      </c>
      <c r="C21" s="253">
        <v>12000</v>
      </c>
      <c r="D21" s="673">
        <v>19.02</v>
      </c>
      <c r="E21" s="253"/>
      <c r="F21" s="251"/>
      <c r="G21" s="251"/>
      <c r="H21" s="242"/>
      <c r="I21" s="269"/>
      <c r="J21" s="270"/>
      <c r="K21" s="270"/>
      <c r="L21" s="270"/>
      <c r="M21" s="270"/>
      <c r="N21" s="270"/>
      <c r="O21" s="271"/>
      <c r="P21" s="268"/>
      <c r="Q21" s="272"/>
      <c r="R21" s="273"/>
      <c r="S21" s="274"/>
      <c r="T21" s="275"/>
      <c r="U21" s="276"/>
      <c r="V21" s="277"/>
      <c r="W21" s="278"/>
      <c r="X21" s="279"/>
      <c r="Y21" s="280"/>
      <c r="Z21" s="281"/>
      <c r="AA21" s="282"/>
      <c r="AB21" s="270"/>
      <c r="AC21" s="271"/>
      <c r="AD21" s="283"/>
    </row>
    <row r="22" spans="1:30" ht="33" customHeight="1">
      <c r="A22" s="257">
        <v>437</v>
      </c>
      <c r="B22" s="668" t="s">
        <v>243</v>
      </c>
      <c r="C22" s="253">
        <v>29000</v>
      </c>
      <c r="D22" s="674">
        <v>23.17</v>
      </c>
      <c r="E22" s="253"/>
      <c r="F22" s="251"/>
      <c r="G22" s="251"/>
      <c r="H22" s="242"/>
      <c r="I22" s="269"/>
      <c r="J22" s="270"/>
      <c r="K22" s="270"/>
      <c r="L22" s="270"/>
      <c r="M22" s="270"/>
      <c r="N22" s="270"/>
      <c r="O22" s="271"/>
      <c r="P22" s="268"/>
      <c r="Q22" s="272"/>
      <c r="R22" s="273"/>
      <c r="S22" s="274"/>
      <c r="T22" s="275"/>
      <c r="U22" s="276"/>
      <c r="V22" s="277"/>
      <c r="W22" s="278"/>
      <c r="X22" s="279"/>
      <c r="Y22" s="280"/>
      <c r="Z22" s="281"/>
      <c r="AA22" s="282"/>
      <c r="AB22" s="270"/>
      <c r="AC22" s="271"/>
      <c r="AD22" s="283"/>
    </row>
    <row r="23" spans="1:30" ht="33" customHeight="1">
      <c r="A23" s="257">
        <v>450</v>
      </c>
      <c r="B23" s="668" t="s">
        <v>244</v>
      </c>
      <c r="C23" s="253">
        <v>12000</v>
      </c>
      <c r="D23" s="669">
        <v>22.3</v>
      </c>
      <c r="E23" s="253"/>
      <c r="F23" s="251"/>
      <c r="G23" s="251"/>
      <c r="H23" s="242"/>
      <c r="I23" s="269"/>
      <c r="J23" s="270"/>
      <c r="K23" s="270"/>
      <c r="L23" s="270"/>
      <c r="M23" s="270"/>
      <c r="N23" s="270"/>
      <c r="O23" s="271"/>
      <c r="P23" s="268"/>
      <c r="Q23" s="272"/>
      <c r="R23" s="273"/>
      <c r="S23" s="274"/>
      <c r="T23" s="275"/>
      <c r="U23" s="276"/>
      <c r="V23" s="277"/>
      <c r="W23" s="278"/>
      <c r="X23" s="279"/>
      <c r="Y23" s="280"/>
      <c r="Z23" s="281"/>
      <c r="AA23" s="282"/>
      <c r="AB23" s="270"/>
      <c r="AC23" s="271"/>
      <c r="AD23" s="283"/>
    </row>
    <row r="24" spans="1:30" ht="33" customHeight="1">
      <c r="A24" s="257">
        <v>438</v>
      </c>
      <c r="B24" s="668" t="s">
        <v>245</v>
      </c>
      <c r="C24" s="671">
        <v>22326</v>
      </c>
      <c r="D24" s="674">
        <v>33.15</v>
      </c>
      <c r="E24" s="253"/>
      <c r="F24" s="251"/>
      <c r="G24" s="251"/>
      <c r="H24" s="242"/>
      <c r="I24" s="269"/>
      <c r="J24" s="270"/>
      <c r="K24" s="270"/>
      <c r="L24" s="270"/>
      <c r="M24" s="270"/>
      <c r="N24" s="270"/>
      <c r="O24" s="271"/>
      <c r="P24" s="268"/>
      <c r="Q24" s="272"/>
      <c r="R24" s="273"/>
      <c r="S24" s="274"/>
      <c r="T24" s="275"/>
      <c r="U24" s="276"/>
      <c r="V24" s="277"/>
      <c r="W24" s="278"/>
      <c r="X24" s="279"/>
      <c r="Y24" s="280"/>
      <c r="Z24" s="281"/>
      <c r="AA24" s="282"/>
      <c r="AB24" s="270"/>
      <c r="AC24" s="271"/>
      <c r="AD24" s="283"/>
    </row>
    <row r="25" spans="1:30" ht="33" customHeight="1">
      <c r="A25" s="257">
        <v>501</v>
      </c>
      <c r="B25" s="668" t="s">
        <v>246</v>
      </c>
      <c r="C25" s="671">
        <v>22500</v>
      </c>
      <c r="D25" s="674">
        <v>13.3</v>
      </c>
      <c r="E25" s="253"/>
      <c r="F25" s="251"/>
      <c r="G25" s="251"/>
      <c r="H25" s="242"/>
      <c r="I25" s="269"/>
      <c r="J25" s="270"/>
      <c r="K25" s="270"/>
      <c r="L25" s="270"/>
      <c r="M25" s="270"/>
      <c r="N25" s="270"/>
      <c r="O25" s="271"/>
      <c r="P25" s="268"/>
      <c r="Q25" s="272"/>
      <c r="R25" s="273"/>
      <c r="S25" s="274"/>
      <c r="T25" s="275"/>
      <c r="U25" s="276"/>
      <c r="V25" s="277"/>
      <c r="W25" s="278"/>
      <c r="X25" s="279"/>
      <c r="Y25" s="280"/>
      <c r="Z25" s="281"/>
      <c r="AA25" s="282"/>
      <c r="AB25" s="270"/>
      <c r="AC25" s="271"/>
      <c r="AD25" s="283"/>
    </row>
    <row r="26" spans="1:30" ht="33" customHeight="1">
      <c r="A26" s="257">
        <v>502</v>
      </c>
      <c r="B26" s="668" t="s">
        <v>247</v>
      </c>
      <c r="C26" s="671">
        <v>41600</v>
      </c>
      <c r="D26" s="674">
        <v>21.39</v>
      </c>
      <c r="E26" s="253"/>
      <c r="F26" s="251"/>
      <c r="G26" s="251"/>
      <c r="H26" s="242"/>
      <c r="I26" s="269"/>
      <c r="J26" s="270"/>
      <c r="K26" s="270"/>
      <c r="L26" s="270"/>
      <c r="M26" s="270"/>
      <c r="N26" s="270"/>
      <c r="O26" s="271"/>
      <c r="P26" s="268"/>
      <c r="Q26" s="272"/>
      <c r="R26" s="273"/>
      <c r="S26" s="274"/>
      <c r="T26" s="275"/>
      <c r="U26" s="276"/>
      <c r="V26" s="277"/>
      <c r="W26" s="278"/>
      <c r="X26" s="279"/>
      <c r="Y26" s="280"/>
      <c r="Z26" s="281"/>
      <c r="AA26" s="282"/>
      <c r="AB26" s="270"/>
      <c r="AC26" s="271"/>
      <c r="AD26" s="283"/>
    </row>
    <row r="27" spans="1:30" ht="33" customHeight="1">
      <c r="A27" s="257">
        <v>503</v>
      </c>
      <c r="B27" s="668" t="s">
        <v>248</v>
      </c>
      <c r="C27" s="671">
        <v>24603</v>
      </c>
      <c r="D27" s="674">
        <v>16.28</v>
      </c>
      <c r="E27" s="253"/>
      <c r="F27" s="251"/>
      <c r="G27" s="251"/>
      <c r="H27" s="242"/>
      <c r="I27" s="269"/>
      <c r="J27" s="270"/>
      <c r="K27" s="270"/>
      <c r="L27" s="270"/>
      <c r="M27" s="270"/>
      <c r="N27" s="270"/>
      <c r="O27" s="271"/>
      <c r="P27" s="268"/>
      <c r="Q27" s="272"/>
      <c r="R27" s="273"/>
      <c r="S27" s="274"/>
      <c r="T27" s="275"/>
      <c r="U27" s="276"/>
      <c r="V27" s="277"/>
      <c r="W27" s="278"/>
      <c r="X27" s="279"/>
      <c r="Y27" s="280"/>
      <c r="Z27" s="281"/>
      <c r="AA27" s="282"/>
      <c r="AB27" s="270"/>
      <c r="AC27" s="271"/>
      <c r="AD27" s="283"/>
    </row>
    <row r="28" spans="1:30" ht="33" customHeight="1">
      <c r="A28" s="257">
        <v>503</v>
      </c>
      <c r="B28" s="668" t="s">
        <v>249</v>
      </c>
      <c r="C28" s="671">
        <v>12300</v>
      </c>
      <c r="D28" s="674">
        <v>20.28</v>
      </c>
      <c r="E28" s="253"/>
      <c r="F28" s="251"/>
      <c r="G28" s="251"/>
      <c r="H28" s="242"/>
      <c r="I28" s="269"/>
      <c r="J28" s="270"/>
      <c r="K28" s="270"/>
      <c r="L28" s="270"/>
      <c r="M28" s="270"/>
      <c r="N28" s="270"/>
      <c r="O28" s="271"/>
      <c r="P28" s="268"/>
      <c r="Q28" s="272"/>
      <c r="R28" s="273"/>
      <c r="S28" s="274"/>
      <c r="T28" s="275"/>
      <c r="U28" s="276"/>
      <c r="V28" s="277"/>
      <c r="W28" s="278"/>
      <c r="X28" s="279"/>
      <c r="Y28" s="280"/>
      <c r="Z28" s="281"/>
      <c r="AA28" s="282"/>
      <c r="AB28" s="270"/>
      <c r="AC28" s="271"/>
      <c r="AD28" s="283"/>
    </row>
    <row r="29" spans="1:30" ht="33" customHeight="1">
      <c r="A29" s="257">
        <v>505</v>
      </c>
      <c r="B29" s="668" t="s">
        <v>250</v>
      </c>
      <c r="C29" s="671">
        <v>7174</v>
      </c>
      <c r="D29" s="675">
        <v>47.25</v>
      </c>
      <c r="E29" s="253"/>
      <c r="F29" s="251"/>
      <c r="G29" s="251"/>
      <c r="H29" s="242"/>
      <c r="I29" s="269"/>
      <c r="J29" s="270"/>
      <c r="K29" s="270"/>
      <c r="L29" s="270"/>
      <c r="M29" s="270"/>
      <c r="N29" s="270"/>
      <c r="O29" s="271"/>
      <c r="P29" s="268"/>
      <c r="Q29" s="272"/>
      <c r="R29" s="273"/>
      <c r="S29" s="274"/>
      <c r="T29" s="275"/>
      <c r="U29" s="276"/>
      <c r="V29" s="277"/>
      <c r="W29" s="278"/>
      <c r="X29" s="279"/>
      <c r="Y29" s="280"/>
      <c r="Z29" s="281"/>
      <c r="AA29" s="282"/>
      <c r="AB29" s="270"/>
      <c r="AC29" s="271"/>
      <c r="AD29" s="283"/>
    </row>
    <row r="30" spans="1:30" ht="33" customHeight="1">
      <c r="A30" s="257">
        <v>525</v>
      </c>
      <c r="B30" s="668" t="s">
        <v>251</v>
      </c>
      <c r="C30" s="671">
        <v>3000</v>
      </c>
      <c r="D30" s="676" t="s">
        <v>220</v>
      </c>
      <c r="E30" s="253"/>
      <c r="F30" s="251"/>
      <c r="G30" s="251"/>
      <c r="H30" s="242"/>
      <c r="I30" s="269"/>
      <c r="J30" s="270"/>
      <c r="K30" s="270"/>
      <c r="L30" s="270"/>
      <c r="M30" s="270"/>
      <c r="N30" s="270"/>
      <c r="O30" s="271"/>
      <c r="P30" s="268"/>
      <c r="Q30" s="272"/>
      <c r="R30" s="273"/>
      <c r="S30" s="274"/>
      <c r="T30" s="275"/>
      <c r="U30" s="276"/>
      <c r="V30" s="277"/>
      <c r="W30" s="278"/>
      <c r="X30" s="279"/>
      <c r="Y30" s="280"/>
      <c r="Z30" s="281"/>
      <c r="AA30" s="282"/>
      <c r="AB30" s="270"/>
      <c r="AC30" s="271"/>
      <c r="AD30" s="283"/>
    </row>
    <row r="31" spans="1:30" ht="33" customHeight="1">
      <c r="A31" s="257">
        <v>507</v>
      </c>
      <c r="B31" s="668" t="s">
        <v>252</v>
      </c>
      <c r="C31" s="671">
        <v>19950</v>
      </c>
      <c r="D31" s="677">
        <v>23.2</v>
      </c>
      <c r="E31" s="253"/>
      <c r="F31" s="251"/>
      <c r="G31" s="251"/>
      <c r="H31" s="242"/>
      <c r="I31" s="269"/>
      <c r="J31" s="270"/>
      <c r="K31" s="270"/>
      <c r="L31" s="270"/>
      <c r="M31" s="270"/>
      <c r="N31" s="270"/>
      <c r="O31" s="271"/>
      <c r="P31" s="268"/>
      <c r="Q31" s="272"/>
      <c r="R31" s="273"/>
      <c r="S31" s="274"/>
      <c r="T31" s="275"/>
      <c r="U31" s="276"/>
      <c r="V31" s="277"/>
      <c r="W31" s="278"/>
      <c r="X31" s="279"/>
      <c r="Y31" s="280"/>
      <c r="Z31" s="281"/>
      <c r="AA31" s="282"/>
      <c r="AB31" s="270"/>
      <c r="AC31" s="271"/>
      <c r="AD31" s="283"/>
    </row>
    <row r="32" spans="1:30" ht="33" customHeight="1">
      <c r="A32" s="257">
        <v>520</v>
      </c>
      <c r="B32" s="668" t="s">
        <v>253</v>
      </c>
      <c r="C32" s="671">
        <v>63000</v>
      </c>
      <c r="D32" s="678">
        <v>26.19</v>
      </c>
      <c r="E32" s="253"/>
      <c r="F32" s="251"/>
      <c r="G32" s="251"/>
      <c r="H32" s="242"/>
      <c r="I32" s="269"/>
      <c r="J32" s="270"/>
      <c r="K32" s="270"/>
      <c r="L32" s="270"/>
      <c r="M32" s="270"/>
      <c r="N32" s="270"/>
      <c r="O32" s="271"/>
      <c r="P32" s="268"/>
      <c r="Q32" s="272"/>
      <c r="R32" s="273"/>
      <c r="S32" s="274"/>
      <c r="T32" s="275"/>
      <c r="U32" s="276"/>
      <c r="V32" s="277"/>
      <c r="W32" s="278"/>
      <c r="X32" s="279"/>
      <c r="Y32" s="280"/>
      <c r="Z32" s="281"/>
      <c r="AA32" s="282"/>
      <c r="AB32" s="270"/>
      <c r="AC32" s="271"/>
      <c r="AD32" s="283"/>
    </row>
    <row r="33" spans="1:31" ht="33" customHeight="1">
      <c r="A33" s="257">
        <v>509</v>
      </c>
      <c r="B33" s="668" t="s">
        <v>254</v>
      </c>
      <c r="C33" s="671">
        <v>32500</v>
      </c>
      <c r="D33" s="678">
        <v>77.53</v>
      </c>
      <c r="E33" s="253"/>
      <c r="F33" s="251"/>
      <c r="G33" s="251"/>
      <c r="H33" s="242"/>
      <c r="I33" s="269"/>
      <c r="J33" s="270"/>
      <c r="K33" s="270"/>
      <c r="L33" s="270"/>
      <c r="M33" s="270"/>
      <c r="N33" s="270"/>
      <c r="O33" s="271"/>
      <c r="P33" s="268"/>
      <c r="Q33" s="272"/>
      <c r="R33" s="273"/>
      <c r="S33" s="274"/>
      <c r="T33" s="275"/>
      <c r="U33" s="276"/>
      <c r="V33" s="277"/>
      <c r="W33" s="278"/>
      <c r="X33" s="279"/>
      <c r="Y33" s="280"/>
      <c r="Z33" s="281"/>
      <c r="AA33" s="282"/>
      <c r="AB33" s="270"/>
      <c r="AC33" s="271"/>
      <c r="AD33" s="283"/>
    </row>
    <row r="34" spans="1:31" ht="33" customHeight="1">
      <c r="A34" s="257">
        <v>515</v>
      </c>
      <c r="B34" s="668" t="s">
        <v>255</v>
      </c>
      <c r="C34" s="671">
        <v>7000</v>
      </c>
      <c r="D34" s="678">
        <v>41.7</v>
      </c>
      <c r="E34" s="253"/>
      <c r="F34" s="251"/>
      <c r="G34" s="251"/>
      <c r="H34" s="242"/>
      <c r="I34" s="269"/>
      <c r="J34" s="270"/>
      <c r="K34" s="270"/>
      <c r="L34" s="270"/>
      <c r="M34" s="270"/>
      <c r="N34" s="270"/>
      <c r="O34" s="271"/>
      <c r="P34" s="268"/>
      <c r="Q34" s="272"/>
      <c r="R34" s="273"/>
      <c r="S34" s="274"/>
      <c r="T34" s="275"/>
      <c r="U34" s="276"/>
      <c r="V34" s="277"/>
      <c r="W34" s="278"/>
      <c r="X34" s="279"/>
      <c r="Y34" s="280"/>
      <c r="Z34" s="281"/>
      <c r="AA34" s="282"/>
      <c r="AB34" s="270"/>
      <c r="AC34" s="271"/>
      <c r="AD34" s="283"/>
    </row>
    <row r="35" spans="1:31" ht="33" customHeight="1">
      <c r="A35" s="257">
        <v>526</v>
      </c>
      <c r="B35" s="668" t="s">
        <v>256</v>
      </c>
      <c r="C35" s="671">
        <v>20850</v>
      </c>
      <c r="D35" s="678">
        <v>33.770000000000003</v>
      </c>
      <c r="E35" s="253"/>
      <c r="F35" s="251"/>
      <c r="G35" s="251"/>
      <c r="H35" s="242"/>
      <c r="I35" s="269"/>
      <c r="J35" s="270"/>
      <c r="K35" s="270"/>
      <c r="L35" s="270"/>
      <c r="M35" s="270"/>
      <c r="N35" s="270"/>
      <c r="O35" s="271"/>
      <c r="P35" s="268"/>
      <c r="Q35" s="272"/>
      <c r="R35" s="273"/>
      <c r="S35" s="274"/>
      <c r="T35" s="275"/>
      <c r="U35" s="276"/>
      <c r="V35" s="277"/>
      <c r="W35" s="278"/>
      <c r="X35" s="279"/>
      <c r="Y35" s="280"/>
      <c r="Z35" s="281"/>
      <c r="AA35" s="282"/>
      <c r="AB35" s="270"/>
      <c r="AC35" s="271"/>
      <c r="AD35" s="283"/>
    </row>
    <row r="36" spans="1:31" ht="33" customHeight="1" thickBot="1">
      <c r="A36" s="285"/>
      <c r="B36" s="286"/>
      <c r="C36" s="679"/>
      <c r="D36" s="680"/>
      <c r="E36" s="288"/>
      <c r="F36" s="286"/>
      <c r="G36" s="286"/>
      <c r="H36" s="284"/>
      <c r="I36" s="285"/>
      <c r="J36" s="286"/>
      <c r="K36" s="286"/>
      <c r="L36" s="286"/>
      <c r="M36" s="286"/>
      <c r="N36" s="286"/>
      <c r="O36" s="287"/>
      <c r="P36" s="284"/>
      <c r="Q36" s="285"/>
      <c r="R36" s="286"/>
      <c r="S36" s="286"/>
      <c r="T36" s="288"/>
      <c r="U36" s="289"/>
      <c r="V36" s="284"/>
      <c r="W36" s="290"/>
      <c r="X36" s="291"/>
      <c r="Y36" s="292"/>
      <c r="Z36" s="293"/>
      <c r="AA36" s="288"/>
      <c r="AB36" s="286"/>
      <c r="AC36" s="287"/>
      <c r="AD36" s="294"/>
    </row>
    <row r="37" spans="1:31" ht="18" customHeight="1">
      <c r="A37" s="295" t="s">
        <v>202</v>
      </c>
      <c r="B37" s="296"/>
      <c r="C37" s="296"/>
      <c r="D37" s="296"/>
      <c r="E37" s="296"/>
      <c r="F37" s="296"/>
      <c r="G37" s="296"/>
      <c r="H37" s="297"/>
      <c r="I37" s="298" t="s">
        <v>203</v>
      </c>
      <c r="J37" s="299"/>
      <c r="K37" s="299"/>
      <c r="L37" s="299"/>
      <c r="M37" s="299"/>
      <c r="N37" s="299"/>
      <c r="O37" s="299"/>
      <c r="P37" s="300"/>
      <c r="Q37" s="298" t="s">
        <v>204</v>
      </c>
      <c r="R37" s="299"/>
      <c r="S37" s="299"/>
      <c r="T37" s="299"/>
      <c r="U37" s="299"/>
      <c r="V37" s="299"/>
      <c r="W37" s="301" t="s">
        <v>205</v>
      </c>
      <c r="X37" s="299"/>
      <c r="Y37" s="299"/>
      <c r="Z37" s="299"/>
      <c r="AA37" s="299"/>
      <c r="AB37" s="299"/>
      <c r="AC37" s="299"/>
      <c r="AD37" s="300"/>
    </row>
    <row r="38" spans="1:31" ht="18" customHeight="1">
      <c r="A38" s="302" t="s">
        <v>206</v>
      </c>
      <c r="B38" s="303"/>
      <c r="C38" s="303"/>
      <c r="D38" s="303"/>
      <c r="E38" s="303"/>
      <c r="F38" s="303"/>
      <c r="G38" s="303"/>
      <c r="H38" s="304"/>
      <c r="I38" s="305" t="s">
        <v>207</v>
      </c>
      <c r="J38" s="306"/>
      <c r="K38" s="306"/>
      <c r="L38" s="306"/>
      <c r="M38" s="306"/>
      <c r="N38" s="306"/>
      <c r="O38" s="306"/>
      <c r="P38" s="307"/>
      <c r="Q38" s="305" t="s">
        <v>208</v>
      </c>
      <c r="R38" s="306"/>
      <c r="S38" s="306"/>
      <c r="T38" s="306"/>
      <c r="U38" s="306"/>
      <c r="V38" s="306"/>
      <c r="W38" s="308" t="s">
        <v>209</v>
      </c>
      <c r="X38" s="306"/>
      <c r="Y38" s="306"/>
      <c r="Z38" s="306"/>
      <c r="AA38" s="306"/>
      <c r="AB38" s="306"/>
      <c r="AC38" s="306"/>
      <c r="AD38" s="307"/>
    </row>
    <row r="39" spans="1:31" s="306" customFormat="1" ht="18" customHeight="1">
      <c r="A39" s="302" t="s">
        <v>210</v>
      </c>
      <c r="B39" s="303"/>
      <c r="C39" s="303"/>
      <c r="D39" s="303"/>
      <c r="E39" s="303"/>
      <c r="F39" s="303"/>
      <c r="G39" s="303"/>
      <c r="H39" s="304"/>
      <c r="I39" s="305" t="s">
        <v>211</v>
      </c>
      <c r="P39" s="307"/>
      <c r="Q39" s="309"/>
      <c r="V39" s="307"/>
      <c r="W39" s="310" t="s">
        <v>212</v>
      </c>
      <c r="AD39" s="307"/>
    </row>
    <row r="40" spans="1:31" s="306" customFormat="1" ht="17.45" customHeight="1">
      <c r="A40" s="311"/>
      <c r="B40" s="312"/>
      <c r="C40" s="312"/>
      <c r="D40" s="312"/>
      <c r="E40" s="312"/>
      <c r="F40" s="312"/>
      <c r="G40" s="312"/>
      <c r="H40" s="313"/>
      <c r="I40" s="311"/>
      <c r="J40" s="312"/>
      <c r="K40" s="312"/>
      <c r="L40" s="312"/>
      <c r="M40" s="312"/>
      <c r="N40" s="312"/>
      <c r="O40" s="312"/>
      <c r="P40" s="313"/>
      <c r="Q40" s="314"/>
      <c r="R40" s="315"/>
      <c r="S40" s="315"/>
      <c r="T40" s="315"/>
      <c r="U40" s="315"/>
      <c r="V40" s="315"/>
      <c r="W40" s="308" t="s">
        <v>213</v>
      </c>
      <c r="AD40" s="307"/>
    </row>
    <row r="41" spans="1:31" ht="16.899999999999999" customHeight="1">
      <c r="A41" s="316"/>
      <c r="B41" s="306"/>
      <c r="C41" s="306"/>
      <c r="D41" s="306"/>
      <c r="E41" s="306"/>
      <c r="F41" s="306"/>
      <c r="G41" s="306"/>
      <c r="H41" s="307"/>
      <c r="I41" s="316"/>
      <c r="J41" s="306"/>
      <c r="K41" s="306"/>
      <c r="L41" s="306"/>
      <c r="M41" s="306"/>
      <c r="N41" s="306"/>
      <c r="O41" s="306"/>
      <c r="P41" s="307"/>
      <c r="W41" s="308" t="s">
        <v>214</v>
      </c>
      <c r="X41" s="306"/>
      <c r="Y41" s="306"/>
      <c r="Z41" s="306"/>
      <c r="AA41" s="306"/>
      <c r="AB41" s="306"/>
      <c r="AC41" s="306"/>
      <c r="AD41" s="307"/>
    </row>
    <row r="42" spans="1:31" ht="16.899999999999999" customHeight="1">
      <c r="A42" s="316"/>
      <c r="B42" s="306"/>
      <c r="C42" s="306"/>
      <c r="D42" s="306"/>
      <c r="E42" s="306"/>
      <c r="F42" s="306"/>
      <c r="G42" s="306"/>
      <c r="H42" s="307"/>
      <c r="I42" s="316"/>
      <c r="J42" s="306"/>
      <c r="K42" s="306"/>
      <c r="L42" s="306"/>
      <c r="M42" s="306"/>
      <c r="N42" s="306"/>
      <c r="O42" s="306"/>
      <c r="P42" s="307"/>
      <c r="W42" s="308" t="s">
        <v>215</v>
      </c>
      <c r="X42" s="306"/>
      <c r="Y42" s="306"/>
      <c r="Z42" s="306"/>
      <c r="AA42" s="306"/>
      <c r="AB42" s="306"/>
      <c r="AC42" s="306"/>
      <c r="AD42" s="307"/>
    </row>
    <row r="43" spans="1:31" ht="16.899999999999999" customHeight="1">
      <c r="A43" s="317"/>
      <c r="B43" s="317"/>
      <c r="C43" s="317"/>
      <c r="D43" s="317"/>
      <c r="E43" s="317"/>
      <c r="F43" s="317"/>
      <c r="G43" s="317"/>
      <c r="H43" s="318"/>
      <c r="I43" s="317"/>
      <c r="J43" s="317"/>
      <c r="K43" s="317"/>
      <c r="L43" s="317"/>
      <c r="M43" s="317"/>
      <c r="N43" s="317"/>
      <c r="O43" s="317"/>
      <c r="P43" s="318"/>
      <c r="W43" s="305" t="s">
        <v>216</v>
      </c>
      <c r="X43" s="306"/>
      <c r="Y43" s="306"/>
      <c r="Z43" s="306"/>
      <c r="AA43" s="306"/>
      <c r="AB43" s="306"/>
      <c r="AC43" s="306"/>
      <c r="AD43" s="307"/>
    </row>
    <row r="44" spans="1:31" ht="16.899999999999999" customHeight="1">
      <c r="A44" s="319"/>
      <c r="W44" s="311"/>
      <c r="X44" s="312"/>
      <c r="Y44" s="312"/>
      <c r="Z44" s="312"/>
      <c r="AA44" s="312"/>
      <c r="AB44" s="312"/>
      <c r="AC44" s="312"/>
      <c r="AD44" s="313"/>
      <c r="AE44" s="306"/>
    </row>
    <row r="45" spans="1:31" ht="16.899999999999999" customHeight="1">
      <c r="A45" s="319"/>
      <c r="W45" s="320"/>
      <c r="X45" s="306"/>
      <c r="Y45" s="306"/>
      <c r="Z45" s="306"/>
      <c r="AA45" s="306"/>
      <c r="AB45" s="306"/>
      <c r="AC45" s="306"/>
      <c r="AD45" s="307"/>
    </row>
    <row r="46" spans="1:31" ht="16.899999999999999" customHeight="1">
      <c r="A46" s="319"/>
      <c r="W46" s="320"/>
      <c r="X46" s="306"/>
      <c r="Y46" s="306"/>
      <c r="Z46" s="306"/>
      <c r="AA46" s="306"/>
      <c r="AB46" s="306"/>
      <c r="AC46" s="306"/>
      <c r="AD46" s="307"/>
    </row>
    <row r="47" spans="1:31" ht="16.899999999999999" customHeight="1">
      <c r="A47" s="319"/>
      <c r="W47" s="321"/>
      <c r="X47" s="317"/>
      <c r="Y47" s="317"/>
      <c r="Z47" s="317"/>
      <c r="AA47" s="317"/>
      <c r="AB47" s="317"/>
      <c r="AC47" s="317"/>
      <c r="AD47" s="318"/>
    </row>
    <row r="48" spans="1:31" ht="16.899999999999999" customHeight="1">
      <c r="W48" s="310"/>
      <c r="X48" s="322"/>
      <c r="Y48" s="322"/>
      <c r="Z48" s="322"/>
      <c r="AA48" s="322"/>
      <c r="AB48" s="322"/>
      <c r="AC48" s="322"/>
      <c r="AD48" s="322"/>
    </row>
    <row r="49" spans="23:23" ht="32.450000000000003" customHeight="1">
      <c r="W49" s="310"/>
    </row>
    <row r="50" spans="23:23" ht="32.450000000000003" customHeight="1">
      <c r="W50" s="310"/>
    </row>
    <row r="51" spans="23:23" ht="32.450000000000003" customHeight="1"/>
    <row r="52" spans="23:23" ht="32.450000000000003" customHeight="1"/>
    <row r="53" spans="23:23" ht="32.450000000000003" customHeight="1"/>
    <row r="54" spans="23:23" ht="32.450000000000003" customHeight="1"/>
    <row r="55" spans="23:23" ht="32.450000000000003" customHeight="1"/>
    <row r="56" spans="23:23" ht="32.450000000000003" customHeight="1"/>
    <row r="57" spans="23:23" ht="32.450000000000003" customHeight="1"/>
    <row r="58" spans="23:23" ht="32.450000000000003" customHeight="1"/>
    <row r="59" spans="23:23" ht="32.450000000000003" customHeight="1"/>
    <row r="60" spans="23:23" ht="32.450000000000003" customHeight="1"/>
    <row r="61" spans="23:23" ht="32.450000000000003" customHeight="1"/>
    <row r="62" spans="23:23" ht="32.450000000000003" customHeight="1"/>
    <row r="63" spans="23:23" ht="32.450000000000003" customHeight="1"/>
    <row r="64" spans="23:23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  <row r="122" ht="32.450000000000003" customHeight="1"/>
    <row r="123" ht="32.450000000000003" customHeight="1"/>
    <row r="124" ht="32.450000000000003" customHeight="1"/>
    <row r="125" ht="32.450000000000003" customHeight="1"/>
    <row r="126" ht="32.450000000000003" customHeight="1"/>
    <row r="127" ht="32.450000000000003" customHeight="1"/>
    <row r="128" ht="32.450000000000003" customHeight="1"/>
    <row r="129" ht="32.450000000000003" customHeight="1"/>
    <row r="130" ht="32.450000000000003" customHeight="1"/>
    <row r="131" ht="32.450000000000003" customHeight="1"/>
    <row r="132" ht="32.450000000000003" customHeight="1"/>
    <row r="133" ht="32.450000000000003" customHeight="1"/>
    <row r="134" ht="32.450000000000003" customHeight="1"/>
    <row r="135" ht="32.450000000000003" customHeight="1"/>
    <row r="136" ht="32.450000000000003" customHeight="1"/>
    <row r="137" ht="32.450000000000003" customHeight="1"/>
    <row r="138" ht="32.450000000000003" customHeight="1"/>
    <row r="139" ht="32.450000000000003" customHeight="1"/>
    <row r="140" ht="32.450000000000003" customHeight="1"/>
  </sheetData>
  <mergeCells count="45">
    <mergeCell ref="A40:H40"/>
    <mergeCell ref="I40:P40"/>
    <mergeCell ref="A43:H43"/>
    <mergeCell ref="I43:P43"/>
    <mergeCell ref="W44:AD44"/>
    <mergeCell ref="W47:AD47"/>
    <mergeCell ref="AA9:AB9"/>
    <mergeCell ref="AC9:AC10"/>
    <mergeCell ref="AD9:AD10"/>
    <mergeCell ref="A37:H37"/>
    <mergeCell ref="A38:H38"/>
    <mergeCell ref="A39:H39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A9:A10"/>
    <mergeCell ref="B9:B10"/>
    <mergeCell ref="C9:C10"/>
    <mergeCell ref="D9:D10"/>
    <mergeCell ref="E9:F9"/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0"/>
  <sheetViews>
    <sheetView zoomScaleNormal="100" workbookViewId="0">
      <selection activeCell="F13" sqref="F13"/>
    </sheetView>
  </sheetViews>
  <sheetFormatPr defaultColWidth="8.875" defaultRowHeight="18.75"/>
  <cols>
    <col min="1" max="16" width="20" style="2" customWidth="1"/>
    <col min="17" max="22" width="21.5" style="2" customWidth="1"/>
    <col min="23" max="30" width="19.875" style="2" customWidth="1"/>
    <col min="31" max="16384" width="8.875" style="2"/>
  </cols>
  <sheetData>
    <row r="1" spans="1:30" ht="19.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AA1" s="1"/>
      <c r="AB1" s="1"/>
      <c r="AC1" s="1"/>
    </row>
    <row r="2" spans="1:30" ht="25.5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9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A3" s="1"/>
      <c r="AB3" s="1"/>
      <c r="AC3" s="1"/>
    </row>
    <row r="4" spans="1:30" ht="32.450000000000003" customHeight="1">
      <c r="A4" s="117" t="s">
        <v>19</v>
      </c>
      <c r="B4" s="118"/>
      <c r="C4" s="119" t="s">
        <v>20</v>
      </c>
      <c r="D4" s="120"/>
      <c r="F4" s="1"/>
      <c r="G4" s="1"/>
      <c r="H4" s="1"/>
      <c r="I4" s="1"/>
      <c r="J4" s="1"/>
      <c r="AB4" s="1"/>
      <c r="AC4" s="1"/>
    </row>
    <row r="5" spans="1:30">
      <c r="A5" s="135" t="s">
        <v>257</v>
      </c>
      <c r="B5" s="122"/>
      <c r="C5" s="136" t="s">
        <v>258</v>
      </c>
      <c r="D5" s="126"/>
      <c r="F5" s="1"/>
      <c r="G5" s="1"/>
      <c r="H5" s="1"/>
      <c r="I5" s="1"/>
      <c r="J5" s="1"/>
      <c r="AB5" s="1"/>
      <c r="AC5" s="1"/>
    </row>
    <row r="6" spans="1:30" ht="19.5" thickBot="1">
      <c r="A6" s="123"/>
      <c r="B6" s="124"/>
      <c r="C6" s="127"/>
      <c r="D6" s="128"/>
      <c r="F6" s="1"/>
      <c r="G6" s="1"/>
      <c r="H6" s="1"/>
      <c r="I6" s="1"/>
      <c r="J6" s="1"/>
      <c r="AB6" s="1"/>
      <c r="AC6" s="1"/>
    </row>
    <row r="7" spans="1:30" ht="19.5" thickBot="1"/>
    <row r="8" spans="1:30" ht="18" customHeight="1">
      <c r="A8" s="129" t="s">
        <v>13</v>
      </c>
      <c r="B8" s="130"/>
      <c r="C8" s="130"/>
      <c r="D8" s="130"/>
      <c r="E8" s="130"/>
      <c r="F8" s="130"/>
      <c r="G8" s="130"/>
      <c r="H8" s="131"/>
      <c r="I8" s="129" t="s">
        <v>14</v>
      </c>
      <c r="J8" s="130"/>
      <c r="K8" s="130"/>
      <c r="L8" s="130"/>
      <c r="M8" s="130"/>
      <c r="N8" s="130"/>
      <c r="O8" s="130"/>
      <c r="P8" s="131"/>
      <c r="Q8" s="129" t="s">
        <v>21</v>
      </c>
      <c r="R8" s="130"/>
      <c r="S8" s="130"/>
      <c r="T8" s="130"/>
      <c r="U8" s="130"/>
      <c r="V8" s="131"/>
      <c r="W8" s="129" t="s">
        <v>15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103" t="s">
        <v>11</v>
      </c>
      <c r="B9" s="105" t="s">
        <v>12</v>
      </c>
      <c r="C9" s="107" t="s">
        <v>6</v>
      </c>
      <c r="D9" s="107" t="s">
        <v>7</v>
      </c>
      <c r="E9" s="89" t="s">
        <v>2</v>
      </c>
      <c r="F9" s="90"/>
      <c r="G9" s="91" t="s">
        <v>3</v>
      </c>
      <c r="H9" s="101" t="s">
        <v>77</v>
      </c>
      <c r="I9" s="103" t="s">
        <v>0</v>
      </c>
      <c r="J9" s="105" t="s">
        <v>1</v>
      </c>
      <c r="K9" s="107" t="s">
        <v>9</v>
      </c>
      <c r="L9" s="107" t="s">
        <v>7</v>
      </c>
      <c r="M9" s="89" t="s">
        <v>2</v>
      </c>
      <c r="N9" s="90"/>
      <c r="O9" s="109" t="s">
        <v>78</v>
      </c>
      <c r="P9" s="101" t="s">
        <v>77</v>
      </c>
      <c r="Q9" s="110" t="s">
        <v>22</v>
      </c>
      <c r="R9" s="132" t="s">
        <v>23</v>
      </c>
      <c r="S9" s="112" t="s">
        <v>24</v>
      </c>
      <c r="T9" s="114" t="s">
        <v>17</v>
      </c>
      <c r="U9" s="99" t="s">
        <v>3</v>
      </c>
      <c r="V9" s="101" t="s">
        <v>77</v>
      </c>
      <c r="W9" s="103" t="s">
        <v>4</v>
      </c>
      <c r="X9" s="105" t="s">
        <v>5</v>
      </c>
      <c r="Y9" s="107" t="s">
        <v>6</v>
      </c>
      <c r="Z9" s="107" t="s">
        <v>7</v>
      </c>
      <c r="AA9" s="89" t="s">
        <v>2</v>
      </c>
      <c r="AB9" s="90"/>
      <c r="AC9" s="91" t="s">
        <v>3</v>
      </c>
      <c r="AD9" s="91" t="s">
        <v>77</v>
      </c>
    </row>
    <row r="10" spans="1:30" ht="36.6" customHeight="1" thickBot="1">
      <c r="A10" s="104"/>
      <c r="B10" s="106"/>
      <c r="C10" s="108"/>
      <c r="D10" s="108"/>
      <c r="E10" s="80" t="s">
        <v>8</v>
      </c>
      <c r="F10" s="80" t="s">
        <v>16</v>
      </c>
      <c r="G10" s="92"/>
      <c r="H10" s="102"/>
      <c r="I10" s="104"/>
      <c r="J10" s="106"/>
      <c r="K10" s="108"/>
      <c r="L10" s="108"/>
      <c r="M10" s="80" t="s">
        <v>10</v>
      </c>
      <c r="N10" s="80" t="s">
        <v>25</v>
      </c>
      <c r="O10" s="92"/>
      <c r="P10" s="102"/>
      <c r="Q10" s="111"/>
      <c r="R10" s="113"/>
      <c r="S10" s="113"/>
      <c r="T10" s="115"/>
      <c r="U10" s="100"/>
      <c r="V10" s="102"/>
      <c r="W10" s="104"/>
      <c r="X10" s="106"/>
      <c r="Y10" s="108"/>
      <c r="Z10" s="108"/>
      <c r="AA10" s="80" t="s">
        <v>8</v>
      </c>
      <c r="AB10" s="80" t="s">
        <v>26</v>
      </c>
      <c r="AC10" s="92"/>
      <c r="AD10" s="92"/>
    </row>
    <row r="11" spans="1:30" ht="87" customHeight="1">
      <c r="A11" s="546">
        <v>101</v>
      </c>
      <c r="B11" s="139" t="s">
        <v>270</v>
      </c>
      <c r="C11" s="140">
        <v>6955</v>
      </c>
      <c r="D11" s="338">
        <v>21.43</v>
      </c>
      <c r="E11" s="140"/>
      <c r="F11" s="339"/>
      <c r="G11" s="142" t="s">
        <v>271</v>
      </c>
      <c r="H11" s="340" t="s">
        <v>282</v>
      </c>
      <c r="I11" s="363">
        <v>10</v>
      </c>
      <c r="J11" s="364" t="s">
        <v>287</v>
      </c>
      <c r="K11" s="365">
        <v>10</v>
      </c>
      <c r="L11" s="365">
        <v>215.13</v>
      </c>
      <c r="M11" s="364"/>
      <c r="N11" s="364"/>
      <c r="O11" s="381" t="s">
        <v>285</v>
      </c>
      <c r="P11" s="377" t="s">
        <v>301</v>
      </c>
      <c r="Q11" s="386" t="s">
        <v>306</v>
      </c>
      <c r="R11" s="56"/>
      <c r="S11" s="56"/>
      <c r="T11" s="57"/>
      <c r="U11" s="56"/>
      <c r="V11" s="72"/>
      <c r="W11" s="134" t="s">
        <v>307</v>
      </c>
      <c r="X11" s="49"/>
      <c r="Y11" s="50"/>
      <c r="Z11" s="54"/>
      <c r="AA11" s="50"/>
      <c r="AB11" s="49"/>
      <c r="AC11" s="55"/>
      <c r="AD11" s="64"/>
    </row>
    <row r="12" spans="1:30" ht="33" customHeight="1">
      <c r="A12" s="144">
        <v>202</v>
      </c>
      <c r="B12" s="341" t="s">
        <v>259</v>
      </c>
      <c r="C12" s="342">
        <v>7064</v>
      </c>
      <c r="D12" s="343">
        <v>18.7</v>
      </c>
      <c r="E12" s="342"/>
      <c r="F12" s="344"/>
      <c r="G12" s="345"/>
      <c r="H12" s="346"/>
      <c r="I12" s="366">
        <v>11</v>
      </c>
      <c r="J12" s="367" t="s">
        <v>288</v>
      </c>
      <c r="K12" s="368">
        <v>122.46</v>
      </c>
      <c r="L12" s="368">
        <v>70.3</v>
      </c>
      <c r="M12" s="367"/>
      <c r="N12" s="367"/>
      <c r="O12" s="382"/>
      <c r="P12" s="378"/>
      <c r="Q12" s="53"/>
      <c r="R12" s="56"/>
      <c r="S12" s="56"/>
      <c r="T12" s="57"/>
      <c r="U12" s="56"/>
      <c r="V12" s="72"/>
      <c r="W12" s="182"/>
      <c r="X12" s="183"/>
      <c r="Y12" s="184"/>
      <c r="Z12" s="336"/>
      <c r="AA12" s="184"/>
      <c r="AB12" s="183"/>
      <c r="AC12" s="337"/>
      <c r="AD12" s="64"/>
    </row>
    <row r="13" spans="1:30" ht="33" customHeight="1">
      <c r="A13" s="347">
        <v>210</v>
      </c>
      <c r="B13" s="341" t="s">
        <v>272</v>
      </c>
      <c r="C13" s="342">
        <v>18325.79</v>
      </c>
      <c r="D13" s="343">
        <v>15.33</v>
      </c>
      <c r="E13" s="342"/>
      <c r="F13" s="344"/>
      <c r="G13" s="345"/>
      <c r="H13" s="346"/>
      <c r="I13" s="366">
        <v>14</v>
      </c>
      <c r="J13" s="367" t="s">
        <v>289</v>
      </c>
      <c r="K13" s="368">
        <v>450</v>
      </c>
      <c r="L13" s="368">
        <v>123.71</v>
      </c>
      <c r="M13" s="367"/>
      <c r="N13" s="367"/>
      <c r="O13" s="383"/>
      <c r="P13" s="378"/>
      <c r="Q13" s="53"/>
      <c r="R13" s="56"/>
      <c r="S13" s="56"/>
      <c r="T13" s="57"/>
      <c r="U13" s="56"/>
      <c r="V13" s="72"/>
      <c r="W13" s="182"/>
      <c r="X13" s="183"/>
      <c r="Y13" s="184"/>
      <c r="Z13" s="336"/>
      <c r="AA13" s="184"/>
      <c r="AB13" s="183"/>
      <c r="AC13" s="337"/>
      <c r="AD13" s="64"/>
    </row>
    <row r="14" spans="1:30" ht="81.75" customHeight="1">
      <c r="A14" s="347">
        <v>303</v>
      </c>
      <c r="B14" s="341" t="s">
        <v>260</v>
      </c>
      <c r="C14" s="342">
        <v>1500</v>
      </c>
      <c r="D14" s="343">
        <v>127.8</v>
      </c>
      <c r="E14" s="342"/>
      <c r="F14" s="344"/>
      <c r="G14" s="376" t="s">
        <v>261</v>
      </c>
      <c r="H14" s="346"/>
      <c r="I14" s="366">
        <v>17</v>
      </c>
      <c r="J14" s="367" t="s">
        <v>290</v>
      </c>
      <c r="K14" s="368">
        <v>65.7</v>
      </c>
      <c r="L14" s="368">
        <v>237.88</v>
      </c>
      <c r="M14" s="367"/>
      <c r="N14" s="367"/>
      <c r="O14" s="384"/>
      <c r="P14" s="379"/>
      <c r="Q14" s="53"/>
      <c r="R14" s="56"/>
      <c r="S14" s="56"/>
      <c r="T14" s="57"/>
      <c r="U14" s="56"/>
      <c r="V14" s="72"/>
      <c r="W14" s="182"/>
      <c r="X14" s="183"/>
      <c r="Y14" s="184"/>
      <c r="Z14" s="336"/>
      <c r="AA14" s="184"/>
      <c r="AB14" s="183"/>
      <c r="AC14" s="337"/>
      <c r="AD14" s="64"/>
    </row>
    <row r="15" spans="1:30" ht="58.5" customHeight="1">
      <c r="A15" s="347">
        <v>309</v>
      </c>
      <c r="B15" s="341" t="s">
        <v>273</v>
      </c>
      <c r="C15" s="342">
        <v>3660</v>
      </c>
      <c r="D15" s="359">
        <v>235</v>
      </c>
      <c r="E15" s="342"/>
      <c r="F15" s="341"/>
      <c r="G15" s="348"/>
      <c r="H15" s="346"/>
      <c r="I15" s="366">
        <v>19</v>
      </c>
      <c r="J15" s="367" t="s">
        <v>291</v>
      </c>
      <c r="K15" s="368">
        <v>266</v>
      </c>
      <c r="L15" s="370">
        <v>35.83</v>
      </c>
      <c r="M15" s="367"/>
      <c r="N15" s="367"/>
      <c r="O15" s="385" t="s">
        <v>304</v>
      </c>
      <c r="P15" s="380" t="s">
        <v>302</v>
      </c>
      <c r="Q15" s="53"/>
      <c r="R15" s="56"/>
      <c r="S15" s="56"/>
      <c r="T15" s="57"/>
      <c r="U15" s="56"/>
      <c r="V15" s="72"/>
      <c r="W15" s="182"/>
      <c r="X15" s="183"/>
      <c r="Y15" s="184"/>
      <c r="Z15" s="336"/>
      <c r="AA15" s="184"/>
      <c r="AB15" s="183"/>
      <c r="AC15" s="337"/>
      <c r="AD15" s="64"/>
    </row>
    <row r="16" spans="1:30" ht="73.5" customHeight="1">
      <c r="A16" s="347">
        <v>414</v>
      </c>
      <c r="B16" s="341" t="s">
        <v>262</v>
      </c>
      <c r="C16" s="342">
        <v>6000</v>
      </c>
      <c r="D16" s="359">
        <v>45</v>
      </c>
      <c r="E16" s="342"/>
      <c r="F16" s="341"/>
      <c r="G16" s="348"/>
      <c r="H16" s="346"/>
      <c r="I16" s="366">
        <v>20</v>
      </c>
      <c r="J16" s="367" t="s">
        <v>292</v>
      </c>
      <c r="K16" s="368">
        <v>2.4</v>
      </c>
      <c r="L16" s="370">
        <v>24540.400000000001</v>
      </c>
      <c r="M16" s="367"/>
      <c r="N16" s="367"/>
      <c r="O16" s="385" t="s">
        <v>305</v>
      </c>
      <c r="P16" s="378"/>
      <c r="Q16" s="53"/>
      <c r="R16" s="56"/>
      <c r="S16" s="56"/>
      <c r="T16" s="57"/>
      <c r="U16" s="56"/>
      <c r="V16" s="72"/>
      <c r="W16" s="182"/>
      <c r="X16" s="183"/>
      <c r="Y16" s="184"/>
      <c r="Z16" s="336"/>
      <c r="AA16" s="184"/>
      <c r="AB16" s="183"/>
      <c r="AC16" s="337"/>
      <c r="AD16" s="64"/>
    </row>
    <row r="17" spans="1:30" ht="33" customHeight="1">
      <c r="A17" s="347">
        <v>433</v>
      </c>
      <c r="B17" s="341" t="s">
        <v>274</v>
      </c>
      <c r="C17" s="342">
        <v>29873</v>
      </c>
      <c r="D17" s="359">
        <v>19.02</v>
      </c>
      <c r="E17" s="342"/>
      <c r="F17" s="341"/>
      <c r="G17" s="348"/>
      <c r="H17" s="346"/>
      <c r="I17" s="366">
        <v>21</v>
      </c>
      <c r="J17" s="367" t="s">
        <v>293</v>
      </c>
      <c r="K17" s="368">
        <v>2.2000000000000002</v>
      </c>
      <c r="L17" s="370">
        <v>137</v>
      </c>
      <c r="M17" s="367"/>
      <c r="N17" s="367"/>
      <c r="O17" s="369"/>
      <c r="P17" s="378"/>
      <c r="Q17" s="53"/>
      <c r="R17" s="56"/>
      <c r="S17" s="56"/>
      <c r="T17" s="57"/>
      <c r="U17" s="56"/>
      <c r="V17" s="72"/>
      <c r="W17" s="182"/>
      <c r="X17" s="183"/>
      <c r="Y17" s="184"/>
      <c r="Z17" s="336"/>
      <c r="AA17" s="184"/>
      <c r="AB17" s="183"/>
      <c r="AC17" s="337"/>
      <c r="AD17" s="64"/>
    </row>
    <row r="18" spans="1:30" ht="33" customHeight="1">
      <c r="A18" s="347">
        <v>436</v>
      </c>
      <c r="B18" s="341" t="s">
        <v>275</v>
      </c>
      <c r="C18" s="342">
        <v>15105</v>
      </c>
      <c r="D18" s="359">
        <v>10.039999999999999</v>
      </c>
      <c r="E18" s="342"/>
      <c r="F18" s="341"/>
      <c r="G18" s="348"/>
      <c r="H18" s="349"/>
      <c r="I18" s="366">
        <v>31</v>
      </c>
      <c r="J18" s="367" t="s">
        <v>294</v>
      </c>
      <c r="K18" s="368">
        <v>2</v>
      </c>
      <c r="L18" s="370">
        <v>46.64</v>
      </c>
      <c r="M18" s="367"/>
      <c r="N18" s="367"/>
      <c r="O18" s="369"/>
      <c r="P18" s="379"/>
      <c r="Q18" s="53"/>
      <c r="R18" s="56"/>
      <c r="S18" s="56"/>
      <c r="T18" s="57"/>
      <c r="U18" s="56"/>
      <c r="V18" s="72"/>
      <c r="W18" s="182"/>
      <c r="X18" s="183"/>
      <c r="Y18" s="184"/>
      <c r="Z18" s="336"/>
      <c r="AA18" s="184"/>
      <c r="AB18" s="183"/>
      <c r="AC18" s="337"/>
      <c r="AD18" s="64"/>
    </row>
    <row r="19" spans="1:30" ht="33" customHeight="1">
      <c r="A19" s="347">
        <v>437</v>
      </c>
      <c r="B19" s="341" t="s">
        <v>196</v>
      </c>
      <c r="C19" s="342">
        <v>35319</v>
      </c>
      <c r="D19" s="343">
        <v>23.17</v>
      </c>
      <c r="E19" s="342"/>
      <c r="F19" s="341"/>
      <c r="G19" s="350"/>
      <c r="H19" s="351" t="s">
        <v>283</v>
      </c>
      <c r="I19" s="366">
        <v>32</v>
      </c>
      <c r="J19" s="367" t="s">
        <v>295</v>
      </c>
      <c r="K19" s="368">
        <v>2.2000000000000002</v>
      </c>
      <c r="L19" s="370">
        <v>70.88</v>
      </c>
      <c r="M19" s="367"/>
      <c r="N19" s="367"/>
      <c r="O19" s="371"/>
      <c r="P19" s="380" t="s">
        <v>303</v>
      </c>
      <c r="Q19" s="53"/>
      <c r="R19" s="56"/>
      <c r="S19" s="56"/>
      <c r="T19" s="57"/>
      <c r="U19" s="56"/>
      <c r="V19" s="72"/>
      <c r="W19" s="182"/>
      <c r="X19" s="183"/>
      <c r="Y19" s="184"/>
      <c r="Z19" s="336"/>
      <c r="AA19" s="184"/>
      <c r="AB19" s="183"/>
      <c r="AC19" s="337"/>
      <c r="AD19" s="64"/>
    </row>
    <row r="20" spans="1:30" ht="33" customHeight="1">
      <c r="A20" s="347">
        <v>438</v>
      </c>
      <c r="B20" s="341" t="s">
        <v>263</v>
      </c>
      <c r="C20" s="342">
        <v>26615</v>
      </c>
      <c r="D20" s="343">
        <v>33.15</v>
      </c>
      <c r="E20" s="342"/>
      <c r="F20" s="341"/>
      <c r="G20" s="350"/>
      <c r="H20" s="352"/>
      <c r="I20" s="366">
        <v>32</v>
      </c>
      <c r="J20" s="367" t="s">
        <v>296</v>
      </c>
      <c r="K20" s="368">
        <v>1.9</v>
      </c>
      <c r="L20" s="370">
        <v>71.33</v>
      </c>
      <c r="M20" s="367"/>
      <c r="N20" s="367"/>
      <c r="O20" s="369"/>
      <c r="P20" s="378"/>
      <c r="Q20" s="53"/>
      <c r="R20" s="56"/>
      <c r="S20" s="56"/>
      <c r="T20" s="57"/>
      <c r="U20" s="56"/>
      <c r="V20" s="72"/>
      <c r="W20" s="182"/>
      <c r="X20" s="183"/>
      <c r="Y20" s="184"/>
      <c r="Z20" s="336"/>
      <c r="AA20" s="184"/>
      <c r="AB20" s="183"/>
      <c r="AC20" s="337"/>
      <c r="AD20" s="64"/>
    </row>
    <row r="21" spans="1:30" ht="61.5" customHeight="1" thickBot="1">
      <c r="A21" s="144">
        <v>439</v>
      </c>
      <c r="B21" s="143" t="s">
        <v>276</v>
      </c>
      <c r="C21" s="148">
        <v>16399</v>
      </c>
      <c r="D21" s="361">
        <v>37.979999999999997</v>
      </c>
      <c r="E21" s="148"/>
      <c r="F21" s="143"/>
      <c r="G21" s="162"/>
      <c r="H21" s="352"/>
      <c r="I21" s="366">
        <v>34</v>
      </c>
      <c r="J21" s="367" t="s">
        <v>297</v>
      </c>
      <c r="K21" s="368">
        <v>1.8</v>
      </c>
      <c r="L21" s="370">
        <v>43.74</v>
      </c>
      <c r="M21" s="367"/>
      <c r="N21" s="367"/>
      <c r="O21" s="371" t="s">
        <v>298</v>
      </c>
      <c r="P21" s="378"/>
      <c r="Q21" s="53"/>
      <c r="R21" s="65"/>
      <c r="S21" s="65"/>
      <c r="T21" s="57"/>
      <c r="U21" s="65"/>
      <c r="V21" s="72"/>
      <c r="W21" s="53"/>
      <c r="X21" s="56"/>
      <c r="Y21" s="57"/>
      <c r="Z21" s="63"/>
      <c r="AA21" s="57"/>
      <c r="AB21" s="56"/>
      <c r="AC21" s="64"/>
      <c r="AD21" s="64"/>
    </row>
    <row r="22" spans="1:30" ht="97.9" customHeight="1">
      <c r="A22" s="144">
        <v>442</v>
      </c>
      <c r="B22" s="354" t="s">
        <v>264</v>
      </c>
      <c r="C22" s="148">
        <v>13268</v>
      </c>
      <c r="D22" s="360">
        <v>81.28</v>
      </c>
      <c r="E22" s="148"/>
      <c r="F22" s="143"/>
      <c r="G22" s="355"/>
      <c r="H22" s="352"/>
      <c r="I22" s="366">
        <v>36</v>
      </c>
      <c r="J22" s="367" t="s">
        <v>299</v>
      </c>
      <c r="K22" s="368">
        <v>2.9</v>
      </c>
      <c r="L22" s="370">
        <v>76.239999999999995</v>
      </c>
      <c r="M22" s="367"/>
      <c r="N22" s="367"/>
      <c r="O22" s="369"/>
      <c r="P22" s="378"/>
      <c r="Q22" s="48"/>
      <c r="R22" s="49"/>
      <c r="S22" s="49"/>
      <c r="T22" s="50"/>
      <c r="U22" s="72"/>
      <c r="V22" s="22"/>
      <c r="W22" s="53"/>
      <c r="X22" s="56"/>
      <c r="Y22" s="57"/>
      <c r="Z22" s="63"/>
      <c r="AA22" s="57"/>
      <c r="AB22" s="56"/>
      <c r="AC22" s="64"/>
      <c r="AD22" s="64"/>
    </row>
    <row r="23" spans="1:30" ht="33" customHeight="1" thickBot="1">
      <c r="A23" s="144">
        <v>501</v>
      </c>
      <c r="B23" s="354" t="s">
        <v>81</v>
      </c>
      <c r="C23" s="148">
        <v>19175</v>
      </c>
      <c r="D23" s="360">
        <v>13.3</v>
      </c>
      <c r="E23" s="148"/>
      <c r="F23" s="143"/>
      <c r="G23" s="162"/>
      <c r="H23" s="352"/>
      <c r="I23" s="372">
        <v>40</v>
      </c>
      <c r="J23" s="373" t="s">
        <v>300</v>
      </c>
      <c r="K23" s="374">
        <v>4.3</v>
      </c>
      <c r="L23" s="374">
        <v>94.93</v>
      </c>
      <c r="M23" s="373"/>
      <c r="N23" s="373"/>
      <c r="O23" s="375"/>
      <c r="P23" s="379"/>
      <c r="Q23" s="18"/>
      <c r="R23" s="19"/>
      <c r="S23" s="20"/>
      <c r="T23" s="21"/>
      <c r="U23" s="73"/>
      <c r="V23" s="22"/>
      <c r="W23" s="12"/>
      <c r="X23" s="13"/>
      <c r="Y23" s="14"/>
      <c r="Z23" s="16"/>
      <c r="AA23" s="7"/>
      <c r="AB23" s="78"/>
      <c r="AC23" s="70"/>
      <c r="AD23" s="15"/>
    </row>
    <row r="24" spans="1:30" ht="33" customHeight="1">
      <c r="A24" s="144">
        <v>502</v>
      </c>
      <c r="B24" s="354" t="s">
        <v>83</v>
      </c>
      <c r="C24" s="148">
        <v>53120</v>
      </c>
      <c r="D24" s="360">
        <v>19.72</v>
      </c>
      <c r="E24" s="148"/>
      <c r="F24" s="143"/>
      <c r="G24" s="162"/>
      <c r="H24" s="352"/>
      <c r="I24" s="81"/>
      <c r="J24" s="78"/>
      <c r="K24" s="78"/>
      <c r="L24" s="78"/>
      <c r="M24" s="78"/>
      <c r="N24" s="78"/>
      <c r="O24" s="70"/>
      <c r="P24" s="4"/>
      <c r="Q24" s="18"/>
      <c r="R24" s="19"/>
      <c r="S24" s="20"/>
      <c r="T24" s="21"/>
      <c r="U24" s="73"/>
      <c r="V24" s="22"/>
      <c r="W24" s="12"/>
      <c r="X24" s="13"/>
      <c r="Y24" s="14"/>
      <c r="Z24" s="16"/>
      <c r="AA24" s="7"/>
      <c r="AB24" s="78"/>
      <c r="AC24" s="70"/>
      <c r="AD24" s="15"/>
    </row>
    <row r="25" spans="1:30" ht="33" customHeight="1">
      <c r="A25" s="144">
        <v>503</v>
      </c>
      <c r="B25" s="354" t="s">
        <v>277</v>
      </c>
      <c r="C25" s="148">
        <v>23779</v>
      </c>
      <c r="D25" s="360">
        <v>16.28</v>
      </c>
      <c r="E25" s="148"/>
      <c r="F25" s="143"/>
      <c r="G25" s="162"/>
      <c r="H25" s="352"/>
      <c r="I25" s="81"/>
      <c r="J25" s="78"/>
      <c r="K25" s="78"/>
      <c r="L25" s="78"/>
      <c r="M25" s="78"/>
      <c r="N25" s="78"/>
      <c r="O25" s="70"/>
      <c r="P25" s="4"/>
      <c r="Q25" s="18"/>
      <c r="R25" s="19"/>
      <c r="S25" s="20"/>
      <c r="T25" s="21"/>
      <c r="U25" s="73"/>
      <c r="V25" s="22"/>
      <c r="W25" s="12"/>
      <c r="X25" s="13"/>
      <c r="Y25" s="14"/>
      <c r="Z25" s="16"/>
      <c r="AA25" s="7"/>
      <c r="AB25" s="78"/>
      <c r="AC25" s="70"/>
      <c r="AD25" s="15"/>
    </row>
    <row r="26" spans="1:30" ht="33" customHeight="1">
      <c r="A26" s="144">
        <v>503</v>
      </c>
      <c r="B26" s="354" t="s">
        <v>278</v>
      </c>
      <c r="C26" s="148">
        <v>19266</v>
      </c>
      <c r="D26" s="360">
        <v>35.619999999999997</v>
      </c>
      <c r="E26" s="148"/>
      <c r="F26" s="143"/>
      <c r="G26" s="162"/>
      <c r="H26" s="356"/>
      <c r="I26" s="81"/>
      <c r="J26" s="78"/>
      <c r="K26" s="78"/>
      <c r="L26" s="78"/>
      <c r="M26" s="78"/>
      <c r="N26" s="78"/>
      <c r="O26" s="70"/>
      <c r="P26" s="4"/>
      <c r="Q26" s="18"/>
      <c r="R26" s="19"/>
      <c r="S26" s="20"/>
      <c r="T26" s="21"/>
      <c r="U26" s="73"/>
      <c r="V26" s="22"/>
      <c r="W26" s="12"/>
      <c r="X26" s="13"/>
      <c r="Y26" s="14"/>
      <c r="Z26" s="16"/>
      <c r="AA26" s="7"/>
      <c r="AB26" s="78"/>
      <c r="AC26" s="70"/>
      <c r="AD26" s="15"/>
    </row>
    <row r="27" spans="1:30" ht="33" customHeight="1">
      <c r="A27" s="144">
        <v>503</v>
      </c>
      <c r="B27" s="354" t="s">
        <v>279</v>
      </c>
      <c r="C27" s="148">
        <v>19760</v>
      </c>
      <c r="D27" s="360">
        <v>20.28</v>
      </c>
      <c r="E27" s="148"/>
      <c r="F27" s="143"/>
      <c r="G27" s="162"/>
      <c r="H27" s="351" t="s">
        <v>284</v>
      </c>
      <c r="I27" s="81"/>
      <c r="J27" s="78"/>
      <c r="K27" s="78"/>
      <c r="L27" s="78"/>
      <c r="M27" s="78"/>
      <c r="N27" s="78"/>
      <c r="O27" s="70"/>
      <c r="P27" s="4"/>
      <c r="Q27" s="18"/>
      <c r="R27" s="19"/>
      <c r="S27" s="20"/>
      <c r="T27" s="21"/>
      <c r="U27" s="73"/>
      <c r="V27" s="22"/>
      <c r="W27" s="12"/>
      <c r="X27" s="13"/>
      <c r="Y27" s="14"/>
      <c r="Z27" s="16"/>
      <c r="AA27" s="7"/>
      <c r="AB27" s="78"/>
      <c r="AC27" s="70"/>
      <c r="AD27" s="15"/>
    </row>
    <row r="28" spans="1:30" ht="33" customHeight="1">
      <c r="A28" s="144">
        <v>504</v>
      </c>
      <c r="B28" s="354" t="s">
        <v>280</v>
      </c>
      <c r="C28" s="148">
        <v>16000</v>
      </c>
      <c r="D28" s="360">
        <v>55.62</v>
      </c>
      <c r="E28" s="148"/>
      <c r="F28" s="143"/>
      <c r="G28" s="162"/>
      <c r="H28" s="352"/>
      <c r="I28" s="81"/>
      <c r="J28" s="78"/>
      <c r="K28" s="78"/>
      <c r="L28" s="78"/>
      <c r="M28" s="78"/>
      <c r="N28" s="78"/>
      <c r="O28" s="70"/>
      <c r="P28" s="4"/>
      <c r="Q28" s="18"/>
      <c r="R28" s="19"/>
      <c r="S28" s="20"/>
      <c r="T28" s="21"/>
      <c r="U28" s="73"/>
      <c r="V28" s="22"/>
      <c r="W28" s="12"/>
      <c r="X28" s="13"/>
      <c r="Y28" s="14"/>
      <c r="Z28" s="16"/>
      <c r="AA28" s="7"/>
      <c r="AB28" s="78"/>
      <c r="AC28" s="70"/>
      <c r="AD28" s="15"/>
    </row>
    <row r="29" spans="1:30" ht="33" customHeight="1">
      <c r="A29" s="144">
        <v>506</v>
      </c>
      <c r="B29" s="354" t="s">
        <v>265</v>
      </c>
      <c r="C29" s="148">
        <v>12608</v>
      </c>
      <c r="D29" s="360">
        <v>38.69</v>
      </c>
      <c r="E29" s="148"/>
      <c r="F29" s="143"/>
      <c r="G29" s="162"/>
      <c r="H29" s="352"/>
      <c r="I29" s="81"/>
      <c r="J29" s="78"/>
      <c r="K29" s="78"/>
      <c r="L29" s="78"/>
      <c r="M29" s="78"/>
      <c r="N29" s="78"/>
      <c r="O29" s="70"/>
      <c r="P29" s="4"/>
      <c r="Q29" s="18"/>
      <c r="R29" s="19"/>
      <c r="S29" s="20"/>
      <c r="T29" s="21"/>
      <c r="U29" s="73"/>
      <c r="V29" s="22"/>
      <c r="W29" s="12"/>
      <c r="X29" s="13"/>
      <c r="Y29" s="14"/>
      <c r="Z29" s="16"/>
      <c r="AA29" s="7"/>
      <c r="AB29" s="78"/>
      <c r="AC29" s="70"/>
      <c r="AD29" s="15"/>
    </row>
    <row r="30" spans="1:30" ht="33" customHeight="1">
      <c r="A30" s="144">
        <v>507</v>
      </c>
      <c r="B30" s="354" t="s">
        <v>200</v>
      </c>
      <c r="C30" s="148">
        <v>25200</v>
      </c>
      <c r="D30" s="360">
        <v>23.2</v>
      </c>
      <c r="E30" s="148"/>
      <c r="F30" s="143"/>
      <c r="G30" s="162"/>
      <c r="H30" s="352"/>
      <c r="I30" s="81"/>
      <c r="J30" s="78"/>
      <c r="K30" s="78"/>
      <c r="L30" s="78"/>
      <c r="M30" s="78"/>
      <c r="N30" s="78"/>
      <c r="O30" s="70"/>
      <c r="P30" s="4"/>
      <c r="Q30" s="18"/>
      <c r="R30" s="19"/>
      <c r="S30" s="20"/>
      <c r="T30" s="21"/>
      <c r="U30" s="73"/>
      <c r="V30" s="22"/>
      <c r="W30" s="12"/>
      <c r="X30" s="13"/>
      <c r="Y30" s="14"/>
      <c r="Z30" s="16"/>
      <c r="AA30" s="7"/>
      <c r="AB30" s="78"/>
      <c r="AC30" s="70"/>
      <c r="AD30" s="15"/>
    </row>
    <row r="31" spans="1:30" ht="33" customHeight="1">
      <c r="A31" s="144">
        <v>508</v>
      </c>
      <c r="B31" s="354" t="s">
        <v>266</v>
      </c>
      <c r="C31" s="148">
        <v>9711</v>
      </c>
      <c r="D31" s="360">
        <v>67.760000000000005</v>
      </c>
      <c r="E31" s="148"/>
      <c r="F31" s="143"/>
      <c r="G31" s="162"/>
      <c r="H31" s="352"/>
      <c r="I31" s="81"/>
      <c r="J31" s="78"/>
      <c r="K31" s="78"/>
      <c r="L31" s="78"/>
      <c r="M31" s="78"/>
      <c r="N31" s="78"/>
      <c r="O31" s="70"/>
      <c r="P31" s="4"/>
      <c r="Q31" s="18"/>
      <c r="R31" s="19"/>
      <c r="S31" s="20"/>
      <c r="T31" s="21"/>
      <c r="U31" s="73"/>
      <c r="V31" s="22"/>
      <c r="W31" s="12"/>
      <c r="X31" s="13"/>
      <c r="Y31" s="14"/>
      <c r="Z31" s="16"/>
      <c r="AA31" s="7"/>
      <c r="AB31" s="78"/>
      <c r="AC31" s="70"/>
      <c r="AD31" s="15"/>
    </row>
    <row r="32" spans="1:30" ht="33" customHeight="1">
      <c r="A32" s="144">
        <v>509</v>
      </c>
      <c r="B32" s="354" t="s">
        <v>267</v>
      </c>
      <c r="C32" s="148">
        <v>35490</v>
      </c>
      <c r="D32" s="360">
        <v>77.53</v>
      </c>
      <c r="E32" s="148"/>
      <c r="F32" s="143"/>
      <c r="G32" s="162"/>
      <c r="H32" s="352"/>
      <c r="I32" s="81"/>
      <c r="J32" s="78"/>
      <c r="K32" s="78"/>
      <c r="L32" s="78"/>
      <c r="M32" s="78"/>
      <c r="N32" s="78"/>
      <c r="O32" s="70"/>
      <c r="P32" s="4"/>
      <c r="Q32" s="18"/>
      <c r="R32" s="19"/>
      <c r="S32" s="20"/>
      <c r="T32" s="21"/>
      <c r="U32" s="73"/>
      <c r="V32" s="22"/>
      <c r="W32" s="12"/>
      <c r="X32" s="13"/>
      <c r="Y32" s="14"/>
      <c r="Z32" s="16"/>
      <c r="AA32" s="7"/>
      <c r="AB32" s="78"/>
      <c r="AC32" s="70"/>
      <c r="AD32" s="15"/>
    </row>
    <row r="33" spans="1:31" ht="33" customHeight="1">
      <c r="A33" s="144">
        <v>520</v>
      </c>
      <c r="B33" s="354" t="s">
        <v>86</v>
      </c>
      <c r="C33" s="148">
        <v>43261</v>
      </c>
      <c r="D33" s="360">
        <v>26.19</v>
      </c>
      <c r="E33" s="148"/>
      <c r="F33" s="143"/>
      <c r="G33" s="162"/>
      <c r="H33" s="352"/>
      <c r="I33" s="81"/>
      <c r="J33" s="78"/>
      <c r="K33" s="78"/>
      <c r="L33" s="78"/>
      <c r="M33" s="78"/>
      <c r="N33" s="78"/>
      <c r="O33" s="70"/>
      <c r="P33" s="4"/>
      <c r="Q33" s="18"/>
      <c r="R33" s="19"/>
      <c r="S33" s="20"/>
      <c r="T33" s="21"/>
      <c r="U33" s="73"/>
      <c r="V33" s="22"/>
      <c r="W33" s="12"/>
      <c r="X33" s="13"/>
      <c r="Y33" s="14"/>
      <c r="Z33" s="16"/>
      <c r="AA33" s="7"/>
      <c r="AB33" s="78"/>
      <c r="AC33" s="70"/>
      <c r="AD33" s="15"/>
    </row>
    <row r="34" spans="1:31" ht="33" customHeight="1">
      <c r="A34" s="144">
        <v>526</v>
      </c>
      <c r="B34" s="354" t="s">
        <v>268</v>
      </c>
      <c r="C34" s="148">
        <v>25920</v>
      </c>
      <c r="D34" s="360">
        <v>33.770000000000003</v>
      </c>
      <c r="E34" s="148"/>
      <c r="F34" s="143"/>
      <c r="G34" s="162"/>
      <c r="H34" s="352"/>
      <c r="I34" s="81"/>
      <c r="J34" s="78"/>
      <c r="K34" s="78"/>
      <c r="L34" s="78"/>
      <c r="M34" s="78"/>
      <c r="N34" s="78"/>
      <c r="O34" s="70"/>
      <c r="P34" s="4"/>
      <c r="Q34" s="18"/>
      <c r="R34" s="19"/>
      <c r="S34" s="20"/>
      <c r="T34" s="21"/>
      <c r="U34" s="73"/>
      <c r="V34" s="22"/>
      <c r="W34" s="12"/>
      <c r="X34" s="13"/>
      <c r="Y34" s="14"/>
      <c r="Z34" s="16"/>
      <c r="AA34" s="7"/>
      <c r="AB34" s="78"/>
      <c r="AC34" s="70"/>
      <c r="AD34" s="15"/>
    </row>
    <row r="35" spans="1:31" ht="33" customHeight="1">
      <c r="A35" s="144">
        <v>602</v>
      </c>
      <c r="B35" s="143" t="s">
        <v>269</v>
      </c>
      <c r="C35" s="148">
        <v>55930</v>
      </c>
      <c r="D35" s="360">
        <v>25.4</v>
      </c>
      <c r="E35" s="148"/>
      <c r="F35" s="143"/>
      <c r="G35" s="162"/>
      <c r="H35" s="352"/>
      <c r="I35" s="81"/>
      <c r="J35" s="78"/>
      <c r="K35" s="78"/>
      <c r="L35" s="78"/>
      <c r="M35" s="78"/>
      <c r="N35" s="78"/>
      <c r="O35" s="70"/>
      <c r="P35" s="4"/>
      <c r="Q35" s="18"/>
      <c r="R35" s="19"/>
      <c r="S35" s="20"/>
      <c r="T35" s="21"/>
      <c r="U35" s="73"/>
      <c r="V35" s="22"/>
      <c r="W35" s="12"/>
      <c r="X35" s="13"/>
      <c r="Y35" s="14"/>
      <c r="Z35" s="16"/>
      <c r="AA35" s="7"/>
      <c r="AB35" s="78"/>
      <c r="AC35" s="70"/>
      <c r="AD35" s="15"/>
    </row>
    <row r="36" spans="1:31" ht="33" customHeight="1" thickBot="1">
      <c r="A36" s="174">
        <v>606</v>
      </c>
      <c r="B36" s="175" t="s">
        <v>281</v>
      </c>
      <c r="C36" s="176">
        <v>353600</v>
      </c>
      <c r="D36" s="362">
        <v>89</v>
      </c>
      <c r="E36" s="176"/>
      <c r="F36" s="175"/>
      <c r="G36" s="178"/>
      <c r="H36" s="358"/>
      <c r="I36" s="82"/>
      <c r="J36" s="79"/>
      <c r="K36" s="79"/>
      <c r="L36" s="79"/>
      <c r="M36" s="79"/>
      <c r="N36" s="79"/>
      <c r="O36" s="71"/>
      <c r="P36" s="3"/>
      <c r="Q36" s="82"/>
      <c r="R36" s="79"/>
      <c r="S36" s="79"/>
      <c r="T36" s="8"/>
      <c r="U36" s="74"/>
      <c r="V36" s="3"/>
      <c r="W36" s="23"/>
      <c r="X36" s="24"/>
      <c r="Y36" s="25"/>
      <c r="Z36" s="26"/>
      <c r="AA36" s="8"/>
      <c r="AB36" s="79"/>
      <c r="AC36" s="71"/>
      <c r="AD36" s="27"/>
    </row>
    <row r="37" spans="1:31" ht="18" customHeight="1">
      <c r="A37" s="93" t="s">
        <v>27</v>
      </c>
      <c r="B37" s="94"/>
      <c r="C37" s="94"/>
      <c r="D37" s="94"/>
      <c r="E37" s="94"/>
      <c r="F37" s="94"/>
      <c r="G37" s="94"/>
      <c r="H37" s="95"/>
      <c r="I37" s="28" t="s">
        <v>28</v>
      </c>
      <c r="J37" s="29"/>
      <c r="K37" s="29"/>
      <c r="L37" s="29"/>
      <c r="M37" s="29"/>
      <c r="N37" s="29"/>
      <c r="O37" s="29"/>
      <c r="P37" s="30"/>
      <c r="Q37" s="28" t="s">
        <v>29</v>
      </c>
      <c r="R37" s="29"/>
      <c r="S37" s="29"/>
      <c r="T37" s="29"/>
      <c r="U37" s="29"/>
      <c r="V37" s="29"/>
      <c r="W37" s="31" t="s">
        <v>30</v>
      </c>
      <c r="X37" s="29"/>
      <c r="Y37" s="29"/>
      <c r="Z37" s="29"/>
      <c r="AA37" s="29"/>
      <c r="AB37" s="29"/>
      <c r="AC37" s="29"/>
      <c r="AD37" s="30"/>
    </row>
    <row r="38" spans="1:31" ht="18" customHeight="1">
      <c r="A38" s="96" t="s">
        <v>31</v>
      </c>
      <c r="B38" s="97"/>
      <c r="C38" s="97"/>
      <c r="D38" s="97"/>
      <c r="E38" s="97"/>
      <c r="F38" s="97"/>
      <c r="G38" s="97"/>
      <c r="H38" s="98"/>
      <c r="I38" s="32" t="s">
        <v>32</v>
      </c>
      <c r="J38" s="10"/>
      <c r="K38" s="10"/>
      <c r="L38" s="10"/>
      <c r="M38" s="10"/>
      <c r="N38" s="10"/>
      <c r="O38" s="10"/>
      <c r="P38" s="33"/>
      <c r="Q38" s="32" t="s">
        <v>33</v>
      </c>
      <c r="R38" s="10"/>
      <c r="S38" s="10"/>
      <c r="T38" s="10"/>
      <c r="U38" s="10"/>
      <c r="V38" s="10"/>
      <c r="W38" s="34" t="s">
        <v>34</v>
      </c>
      <c r="X38" s="10"/>
      <c r="Y38" s="10"/>
      <c r="Z38" s="10"/>
      <c r="AA38" s="10"/>
      <c r="AB38" s="10"/>
      <c r="AC38" s="10"/>
      <c r="AD38" s="33"/>
    </row>
    <row r="39" spans="1:31" s="10" customFormat="1" ht="18" customHeight="1">
      <c r="A39" s="96" t="s">
        <v>69</v>
      </c>
      <c r="B39" s="97"/>
      <c r="C39" s="97"/>
      <c r="D39" s="97"/>
      <c r="E39" s="97"/>
      <c r="F39" s="97"/>
      <c r="G39" s="97"/>
      <c r="H39" s="98"/>
      <c r="I39" s="32" t="s">
        <v>35</v>
      </c>
      <c r="P39" s="33"/>
      <c r="Q39" s="35"/>
      <c r="V39" s="33"/>
      <c r="W39" s="11" t="s">
        <v>36</v>
      </c>
      <c r="AD39" s="33"/>
    </row>
    <row r="40" spans="1:31" s="10" customFormat="1" ht="17.45" customHeight="1">
      <c r="A40" s="83"/>
      <c r="B40" s="84"/>
      <c r="C40" s="84"/>
      <c r="D40" s="84"/>
      <c r="E40" s="84"/>
      <c r="F40" s="84"/>
      <c r="G40" s="84"/>
      <c r="H40" s="85"/>
      <c r="I40" s="83"/>
      <c r="J40" s="84"/>
      <c r="K40" s="84"/>
      <c r="L40" s="84"/>
      <c r="M40" s="84"/>
      <c r="N40" s="84"/>
      <c r="O40" s="84"/>
      <c r="P40" s="85"/>
      <c r="Q40" s="36"/>
      <c r="R40" s="37"/>
      <c r="S40" s="37"/>
      <c r="T40" s="37"/>
      <c r="U40" s="37"/>
      <c r="V40" s="37"/>
      <c r="W40" s="34" t="s">
        <v>37</v>
      </c>
      <c r="AD40" s="33"/>
    </row>
    <row r="41" spans="1:31" ht="16.899999999999999" customHeight="1">
      <c r="A41" s="38"/>
      <c r="B41" s="10"/>
      <c r="C41" s="10"/>
      <c r="D41" s="10"/>
      <c r="E41" s="10"/>
      <c r="F41" s="10"/>
      <c r="G41" s="10"/>
      <c r="H41" s="33"/>
      <c r="I41" s="38"/>
      <c r="J41" s="10"/>
      <c r="K41" s="10"/>
      <c r="L41" s="10"/>
      <c r="M41" s="10"/>
      <c r="N41" s="10"/>
      <c r="O41" s="10"/>
      <c r="P41" s="33"/>
      <c r="W41" s="34" t="s">
        <v>38</v>
      </c>
      <c r="X41" s="10"/>
      <c r="Y41" s="10"/>
      <c r="Z41" s="10"/>
      <c r="AA41" s="10"/>
      <c r="AB41" s="10"/>
      <c r="AC41" s="10"/>
      <c r="AD41" s="33"/>
    </row>
    <row r="42" spans="1:31" ht="16.899999999999999" customHeight="1">
      <c r="A42" s="38"/>
      <c r="B42" s="10"/>
      <c r="C42" s="10"/>
      <c r="D42" s="10"/>
      <c r="E42" s="10"/>
      <c r="F42" s="10"/>
      <c r="G42" s="10"/>
      <c r="H42" s="33"/>
      <c r="I42" s="38"/>
      <c r="J42" s="10"/>
      <c r="K42" s="10"/>
      <c r="L42" s="10"/>
      <c r="M42" s="10"/>
      <c r="N42" s="10"/>
      <c r="O42" s="10"/>
      <c r="P42" s="33"/>
      <c r="W42" s="34" t="s">
        <v>39</v>
      </c>
      <c r="X42" s="10"/>
      <c r="Y42" s="10"/>
      <c r="Z42" s="10"/>
      <c r="AA42" s="10"/>
      <c r="AB42" s="10"/>
      <c r="AC42" s="10"/>
      <c r="AD42" s="33"/>
    </row>
    <row r="43" spans="1:31" ht="16.899999999999999" customHeight="1">
      <c r="A43" s="86"/>
      <c r="B43" s="86"/>
      <c r="C43" s="86"/>
      <c r="D43" s="86"/>
      <c r="E43" s="86"/>
      <c r="F43" s="86"/>
      <c r="G43" s="86"/>
      <c r="H43" s="87"/>
      <c r="I43" s="86"/>
      <c r="J43" s="86"/>
      <c r="K43" s="86"/>
      <c r="L43" s="86"/>
      <c r="M43" s="86"/>
      <c r="N43" s="86"/>
      <c r="O43" s="86"/>
      <c r="P43" s="87"/>
      <c r="W43" s="32" t="s">
        <v>40</v>
      </c>
      <c r="X43" s="10"/>
      <c r="Y43" s="10"/>
      <c r="Z43" s="10"/>
      <c r="AA43" s="10"/>
      <c r="AB43" s="10"/>
      <c r="AC43" s="10"/>
      <c r="AD43" s="33"/>
    </row>
    <row r="44" spans="1:31" ht="16.899999999999999" customHeight="1">
      <c r="A44" s="9"/>
      <c r="W44" s="83"/>
      <c r="X44" s="84"/>
      <c r="Y44" s="84"/>
      <c r="Z44" s="84"/>
      <c r="AA44" s="84"/>
      <c r="AB44" s="84"/>
      <c r="AC44" s="84"/>
      <c r="AD44" s="85"/>
      <c r="AE44" s="10"/>
    </row>
    <row r="45" spans="1:31" ht="16.899999999999999" customHeight="1">
      <c r="A45" s="9"/>
      <c r="W45" s="39"/>
      <c r="X45" s="10"/>
      <c r="Y45" s="10"/>
      <c r="Z45" s="10"/>
      <c r="AA45" s="10"/>
      <c r="AB45" s="10"/>
      <c r="AC45" s="10"/>
      <c r="AD45" s="33"/>
    </row>
    <row r="46" spans="1:31" ht="16.899999999999999" customHeight="1">
      <c r="A46" s="9"/>
      <c r="W46" s="39"/>
      <c r="X46" s="10"/>
      <c r="Y46" s="10"/>
      <c r="Z46" s="10"/>
      <c r="AA46" s="10"/>
      <c r="AB46" s="10"/>
      <c r="AC46" s="10"/>
      <c r="AD46" s="33"/>
    </row>
    <row r="47" spans="1:31" ht="16.899999999999999" customHeight="1">
      <c r="A47" s="9"/>
      <c r="W47" s="88"/>
      <c r="X47" s="86"/>
      <c r="Y47" s="86"/>
      <c r="Z47" s="86"/>
      <c r="AA47" s="86"/>
      <c r="AB47" s="86"/>
      <c r="AC47" s="86"/>
      <c r="AD47" s="87"/>
    </row>
    <row r="48" spans="1:31" ht="16.899999999999999" customHeight="1">
      <c r="W48" s="11"/>
      <c r="X48" s="40"/>
      <c r="Y48" s="40"/>
      <c r="Z48" s="40"/>
      <c r="AA48" s="40"/>
      <c r="AB48" s="40"/>
      <c r="AC48" s="40"/>
      <c r="AD48" s="40"/>
    </row>
    <row r="49" spans="23:23" ht="32.450000000000003" customHeight="1">
      <c r="W49" s="11"/>
    </row>
    <row r="50" spans="23:23" ht="32.450000000000003" customHeight="1">
      <c r="W50" s="11"/>
    </row>
    <row r="51" spans="23:23" ht="32.450000000000003" customHeight="1"/>
    <row r="52" spans="23:23" ht="32.450000000000003" customHeight="1"/>
    <row r="53" spans="23:23" ht="32.450000000000003" customHeight="1"/>
    <row r="54" spans="23:23" ht="32.450000000000003" customHeight="1"/>
    <row r="55" spans="23:23" ht="32.450000000000003" customHeight="1"/>
    <row r="56" spans="23:23" ht="32.450000000000003" customHeight="1"/>
    <row r="57" spans="23:23" ht="32.450000000000003" customHeight="1"/>
    <row r="58" spans="23:23" ht="32.450000000000003" customHeight="1"/>
    <row r="59" spans="23:23" ht="32.450000000000003" customHeight="1"/>
    <row r="60" spans="23:23" ht="32.450000000000003" customHeight="1"/>
    <row r="61" spans="23:23" ht="32.450000000000003" customHeight="1"/>
    <row r="62" spans="23:23" ht="32.450000000000003" customHeight="1"/>
    <row r="63" spans="23:23" ht="32.450000000000003" customHeight="1"/>
    <row r="64" spans="23:23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  <row r="122" ht="32.450000000000003" customHeight="1"/>
    <row r="123" ht="32.450000000000003" customHeight="1"/>
    <row r="124" ht="32.450000000000003" customHeight="1"/>
    <row r="125" ht="32.450000000000003" customHeight="1"/>
    <row r="126" ht="32.450000000000003" customHeight="1"/>
    <row r="127" ht="32.450000000000003" customHeight="1"/>
    <row r="128" ht="32.450000000000003" customHeight="1"/>
    <row r="129" ht="32.450000000000003" customHeight="1"/>
    <row r="130" ht="32.450000000000003" customHeight="1"/>
    <row r="131" ht="32.450000000000003" customHeight="1"/>
    <row r="132" ht="32.450000000000003" customHeight="1"/>
    <row r="133" ht="32.450000000000003" customHeight="1"/>
    <row r="134" ht="32.450000000000003" customHeight="1"/>
    <row r="135" ht="32.450000000000003" customHeight="1"/>
    <row r="136" ht="32.450000000000003" customHeight="1"/>
    <row r="137" ht="32.450000000000003" customHeight="1"/>
    <row r="138" ht="32.450000000000003" customHeight="1"/>
    <row r="139" ht="32.450000000000003" customHeight="1"/>
    <row r="140" ht="32.450000000000003" customHeight="1"/>
  </sheetData>
  <mergeCells count="51">
    <mergeCell ref="P15:P18"/>
    <mergeCell ref="P19:P23"/>
    <mergeCell ref="A40:H40"/>
    <mergeCell ref="I40:P40"/>
    <mergeCell ref="A43:H43"/>
    <mergeCell ref="I43:P43"/>
    <mergeCell ref="W44:AD44"/>
    <mergeCell ref="W47:AD47"/>
    <mergeCell ref="AA9:AB9"/>
    <mergeCell ref="AC9:AC10"/>
    <mergeCell ref="AD9:AD10"/>
    <mergeCell ref="A37:H37"/>
    <mergeCell ref="A38:H38"/>
    <mergeCell ref="A39:H39"/>
    <mergeCell ref="H11:H18"/>
    <mergeCell ref="H19:H26"/>
    <mergeCell ref="H27:H36"/>
    <mergeCell ref="P11:P14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A9:A10"/>
    <mergeCell ref="B9:B10"/>
    <mergeCell ref="C9:C10"/>
    <mergeCell ref="D9:D10"/>
    <mergeCell ref="E9:F9"/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</mergeCells>
  <phoneticPr fontId="3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3"/>
  <sheetViews>
    <sheetView zoomScaleNormal="100" workbookViewId="0">
      <selection activeCell="A11" sqref="A11"/>
    </sheetView>
  </sheetViews>
  <sheetFormatPr defaultColWidth="8.875" defaultRowHeight="18.75"/>
  <cols>
    <col min="1" max="16" width="20" style="2" customWidth="1"/>
    <col min="17" max="22" width="21.5" style="2" customWidth="1"/>
    <col min="23" max="30" width="19.875" style="2" customWidth="1"/>
    <col min="31" max="16384" width="8.875" style="2"/>
  </cols>
  <sheetData>
    <row r="1" spans="1:30" ht="19.5">
      <c r="A1" s="1" t="s">
        <v>363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AA1" s="1"/>
      <c r="AB1" s="1"/>
      <c r="AC1" s="1"/>
    </row>
    <row r="2" spans="1:30" ht="25.5">
      <c r="A2" s="116" t="s">
        <v>161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9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A3" s="1"/>
      <c r="AB3" s="1"/>
      <c r="AC3" s="1"/>
    </row>
    <row r="4" spans="1:30" ht="32.450000000000003" customHeight="1">
      <c r="A4" s="117" t="s">
        <v>364</v>
      </c>
      <c r="B4" s="118"/>
      <c r="C4" s="119" t="s">
        <v>365</v>
      </c>
      <c r="D4" s="120"/>
      <c r="F4" s="1"/>
      <c r="G4" s="1"/>
      <c r="H4" s="1"/>
      <c r="I4" s="1"/>
      <c r="J4" s="1"/>
      <c r="AB4" s="1"/>
      <c r="AC4" s="1"/>
    </row>
    <row r="5" spans="1:30">
      <c r="A5" s="135" t="s">
        <v>366</v>
      </c>
      <c r="B5" s="122"/>
      <c r="C5" s="136" t="s">
        <v>367</v>
      </c>
      <c r="D5" s="126"/>
      <c r="F5" s="1"/>
      <c r="G5" s="1"/>
      <c r="H5" s="1"/>
      <c r="I5" s="1"/>
      <c r="J5" s="1"/>
      <c r="AB5" s="1"/>
      <c r="AC5" s="1"/>
    </row>
    <row r="6" spans="1:30" ht="19.5" thickBot="1">
      <c r="A6" s="123"/>
      <c r="B6" s="124"/>
      <c r="C6" s="127"/>
      <c r="D6" s="128"/>
      <c r="F6" s="1"/>
      <c r="G6" s="1"/>
      <c r="H6" s="1"/>
      <c r="I6" s="1"/>
      <c r="J6" s="1"/>
      <c r="AB6" s="1"/>
      <c r="AC6" s="1"/>
    </row>
    <row r="7" spans="1:30" ht="19.5" thickBot="1"/>
    <row r="8" spans="1:30" ht="18" customHeight="1">
      <c r="A8" s="129" t="s">
        <v>13</v>
      </c>
      <c r="B8" s="130"/>
      <c r="C8" s="130"/>
      <c r="D8" s="130"/>
      <c r="E8" s="130"/>
      <c r="F8" s="130"/>
      <c r="G8" s="130"/>
      <c r="H8" s="131"/>
      <c r="I8" s="129" t="s">
        <v>14</v>
      </c>
      <c r="J8" s="130"/>
      <c r="K8" s="130"/>
      <c r="L8" s="130"/>
      <c r="M8" s="130"/>
      <c r="N8" s="130"/>
      <c r="O8" s="130"/>
      <c r="P8" s="131"/>
      <c r="Q8" s="129" t="s">
        <v>368</v>
      </c>
      <c r="R8" s="130"/>
      <c r="S8" s="130"/>
      <c r="T8" s="130"/>
      <c r="U8" s="130"/>
      <c r="V8" s="131"/>
      <c r="W8" s="129" t="s">
        <v>15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103" t="s">
        <v>369</v>
      </c>
      <c r="B9" s="105" t="s">
        <v>12</v>
      </c>
      <c r="C9" s="107" t="s">
        <v>370</v>
      </c>
      <c r="D9" s="107" t="s">
        <v>7</v>
      </c>
      <c r="E9" s="89" t="s">
        <v>371</v>
      </c>
      <c r="F9" s="90"/>
      <c r="G9" s="91" t="s">
        <v>372</v>
      </c>
      <c r="H9" s="101" t="s">
        <v>373</v>
      </c>
      <c r="I9" s="103" t="s">
        <v>374</v>
      </c>
      <c r="J9" s="105" t="s">
        <v>1</v>
      </c>
      <c r="K9" s="107" t="s">
        <v>375</v>
      </c>
      <c r="L9" s="107" t="s">
        <v>376</v>
      </c>
      <c r="M9" s="89" t="s">
        <v>371</v>
      </c>
      <c r="N9" s="90"/>
      <c r="O9" s="109" t="s">
        <v>377</v>
      </c>
      <c r="P9" s="101" t="s">
        <v>113</v>
      </c>
      <c r="Q9" s="110" t="s">
        <v>22</v>
      </c>
      <c r="R9" s="132" t="s">
        <v>23</v>
      </c>
      <c r="S9" s="112" t="s">
        <v>378</v>
      </c>
      <c r="T9" s="114" t="s">
        <v>379</v>
      </c>
      <c r="U9" s="99" t="s">
        <v>372</v>
      </c>
      <c r="V9" s="101" t="s">
        <v>373</v>
      </c>
      <c r="W9" s="103" t="s">
        <v>380</v>
      </c>
      <c r="X9" s="105" t="s">
        <v>117</v>
      </c>
      <c r="Y9" s="107" t="s">
        <v>370</v>
      </c>
      <c r="Z9" s="107" t="s">
        <v>7</v>
      </c>
      <c r="AA9" s="89" t="s">
        <v>371</v>
      </c>
      <c r="AB9" s="90"/>
      <c r="AC9" s="91" t="s">
        <v>381</v>
      </c>
      <c r="AD9" s="91" t="s">
        <v>113</v>
      </c>
    </row>
    <row r="10" spans="1:30" ht="36.6" customHeight="1" thickBot="1">
      <c r="A10" s="104"/>
      <c r="B10" s="106"/>
      <c r="C10" s="108"/>
      <c r="D10" s="108"/>
      <c r="E10" s="80" t="s">
        <v>382</v>
      </c>
      <c r="F10" s="80" t="s">
        <v>118</v>
      </c>
      <c r="G10" s="92"/>
      <c r="H10" s="102"/>
      <c r="I10" s="104"/>
      <c r="J10" s="106"/>
      <c r="K10" s="108"/>
      <c r="L10" s="108"/>
      <c r="M10" s="80" t="s">
        <v>119</v>
      </c>
      <c r="N10" s="80" t="s">
        <v>383</v>
      </c>
      <c r="O10" s="92"/>
      <c r="P10" s="102"/>
      <c r="Q10" s="111"/>
      <c r="R10" s="113"/>
      <c r="S10" s="113"/>
      <c r="T10" s="115"/>
      <c r="U10" s="100"/>
      <c r="V10" s="102"/>
      <c r="W10" s="104"/>
      <c r="X10" s="106"/>
      <c r="Y10" s="108"/>
      <c r="Z10" s="108"/>
      <c r="AA10" s="80" t="s">
        <v>8</v>
      </c>
      <c r="AB10" s="80" t="s">
        <v>384</v>
      </c>
      <c r="AC10" s="92"/>
      <c r="AD10" s="92"/>
    </row>
    <row r="11" spans="1:30" ht="20.25" thickBot="1">
      <c r="A11" s="388">
        <v>526</v>
      </c>
      <c r="B11" s="389" t="s">
        <v>385</v>
      </c>
      <c r="C11" s="390">
        <v>30000</v>
      </c>
      <c r="D11" s="391">
        <v>32</v>
      </c>
      <c r="E11" s="390">
        <f>C11*D11</f>
        <v>960000</v>
      </c>
      <c r="F11" s="389"/>
      <c r="G11" s="394"/>
      <c r="H11" s="392"/>
      <c r="I11" s="393">
        <v>11</v>
      </c>
      <c r="J11" s="389" t="s">
        <v>386</v>
      </c>
      <c r="K11" s="468">
        <v>120</v>
      </c>
      <c r="L11" s="469">
        <v>70</v>
      </c>
      <c r="M11" s="389">
        <f>K11*L11</f>
        <v>8400</v>
      </c>
      <c r="N11" s="389">
        <v>2</v>
      </c>
      <c r="O11" s="394"/>
      <c r="P11" s="395"/>
      <c r="Q11" s="393" t="s">
        <v>592</v>
      </c>
      <c r="R11" s="392"/>
      <c r="S11" s="392"/>
      <c r="T11" s="396"/>
      <c r="U11" s="392"/>
      <c r="V11" s="395"/>
      <c r="W11" s="388" t="s">
        <v>307</v>
      </c>
      <c r="X11" s="389"/>
      <c r="Y11" s="390"/>
      <c r="Z11" s="397"/>
      <c r="AA11" s="390"/>
      <c r="AB11" s="389"/>
      <c r="AC11" s="398"/>
      <c r="AD11" s="399"/>
    </row>
    <row r="12" spans="1:30" ht="39.75" thickBot="1">
      <c r="A12" s="393">
        <v>501</v>
      </c>
      <c r="B12" s="392" t="s">
        <v>387</v>
      </c>
      <c r="C12" s="396">
        <v>22500</v>
      </c>
      <c r="D12" s="400">
        <v>24</v>
      </c>
      <c r="E12" s="390">
        <f t="shared" ref="E12:E19" si="0">C12*D12</f>
        <v>540000</v>
      </c>
      <c r="F12" s="392"/>
      <c r="G12" s="401"/>
      <c r="H12" s="472"/>
      <c r="I12" s="393">
        <v>31</v>
      </c>
      <c r="J12" s="392" t="s">
        <v>388</v>
      </c>
      <c r="K12" s="470">
        <v>2</v>
      </c>
      <c r="L12" s="471">
        <v>43.2</v>
      </c>
      <c r="M12" s="389">
        <f t="shared" ref="M12:M13" si="1">K12*L12</f>
        <v>86.4</v>
      </c>
      <c r="N12" s="402" t="s">
        <v>389</v>
      </c>
      <c r="O12" s="399"/>
      <c r="P12" s="395"/>
      <c r="Q12" s="393"/>
      <c r="R12" s="392"/>
      <c r="S12" s="392"/>
      <c r="T12" s="396"/>
      <c r="U12" s="392"/>
      <c r="V12" s="395"/>
      <c r="W12" s="393"/>
      <c r="X12" s="392"/>
      <c r="Y12" s="396"/>
      <c r="Z12" s="403"/>
      <c r="AA12" s="396"/>
      <c r="AB12" s="392"/>
      <c r="AC12" s="399"/>
      <c r="AD12" s="399"/>
    </row>
    <row r="13" spans="1:30" ht="20.25" thickBot="1">
      <c r="A13" s="393">
        <v>515</v>
      </c>
      <c r="B13" s="392" t="s">
        <v>89</v>
      </c>
      <c r="C13" s="396">
        <v>8000</v>
      </c>
      <c r="D13" s="400">
        <v>55</v>
      </c>
      <c r="E13" s="390">
        <f t="shared" si="0"/>
        <v>440000</v>
      </c>
      <c r="F13" s="392"/>
      <c r="G13" s="404"/>
      <c r="H13" s="392"/>
      <c r="I13" s="393">
        <v>32</v>
      </c>
      <c r="J13" s="392" t="s">
        <v>390</v>
      </c>
      <c r="K13" s="470">
        <v>3.5</v>
      </c>
      <c r="L13" s="471">
        <v>85</v>
      </c>
      <c r="M13" s="389">
        <f t="shared" si="1"/>
        <v>297.5</v>
      </c>
      <c r="N13" s="402">
        <v>3.5</v>
      </c>
      <c r="O13" s="404"/>
      <c r="P13" s="401"/>
      <c r="Q13" s="388"/>
      <c r="R13" s="389"/>
      <c r="S13" s="389"/>
      <c r="T13" s="390"/>
      <c r="U13" s="395"/>
      <c r="V13" s="401"/>
      <c r="W13" s="393"/>
      <c r="X13" s="392"/>
      <c r="Y13" s="396"/>
      <c r="Z13" s="403"/>
      <c r="AA13" s="396"/>
      <c r="AB13" s="392"/>
      <c r="AC13" s="399"/>
      <c r="AD13" s="399"/>
    </row>
    <row r="14" spans="1:30" ht="137.25" thickBot="1">
      <c r="A14" s="393">
        <v>507</v>
      </c>
      <c r="B14" s="392" t="s">
        <v>391</v>
      </c>
      <c r="C14" s="396">
        <v>23000</v>
      </c>
      <c r="D14" s="400">
        <v>30</v>
      </c>
      <c r="E14" s="390">
        <f t="shared" si="0"/>
        <v>690000</v>
      </c>
      <c r="F14" s="392"/>
      <c r="G14" s="405"/>
      <c r="H14" s="401"/>
      <c r="I14" s="393">
        <v>34</v>
      </c>
      <c r="J14" s="392" t="s">
        <v>392</v>
      </c>
      <c r="K14" s="470">
        <v>1.5</v>
      </c>
      <c r="L14" s="471">
        <v>104</v>
      </c>
      <c r="M14" s="389"/>
      <c r="N14" s="392"/>
      <c r="O14" s="404" t="s">
        <v>409</v>
      </c>
      <c r="P14" s="401"/>
      <c r="Q14" s="473"/>
      <c r="R14" s="474"/>
      <c r="S14" s="392"/>
      <c r="T14" s="475"/>
      <c r="U14" s="476"/>
      <c r="V14" s="401"/>
      <c r="W14" s="393"/>
      <c r="X14" s="392"/>
      <c r="Y14" s="396"/>
      <c r="Z14" s="403"/>
      <c r="AA14" s="396"/>
      <c r="AB14" s="392"/>
      <c r="AC14" s="405"/>
      <c r="AD14" s="401"/>
    </row>
    <row r="15" spans="1:30" ht="20.25" thickBot="1">
      <c r="A15" s="393">
        <v>505</v>
      </c>
      <c r="B15" s="392" t="s">
        <v>88</v>
      </c>
      <c r="C15" s="396">
        <v>6000</v>
      </c>
      <c r="D15" s="400">
        <v>50</v>
      </c>
      <c r="E15" s="390">
        <f t="shared" si="0"/>
        <v>300000</v>
      </c>
      <c r="F15" s="392"/>
      <c r="G15" s="405"/>
      <c r="H15" s="401"/>
      <c r="I15" s="393"/>
      <c r="J15" s="392"/>
      <c r="K15" s="392"/>
      <c r="L15" s="392"/>
      <c r="M15" s="392"/>
      <c r="N15" s="392"/>
      <c r="O15" s="405"/>
      <c r="P15" s="401"/>
      <c r="Q15" s="473"/>
      <c r="R15" s="474"/>
      <c r="S15" s="392"/>
      <c r="T15" s="475"/>
      <c r="U15" s="476"/>
      <c r="V15" s="401"/>
      <c r="W15" s="393"/>
      <c r="X15" s="392"/>
      <c r="Y15" s="396"/>
      <c r="Z15" s="403"/>
      <c r="AA15" s="396"/>
      <c r="AB15" s="392"/>
      <c r="AC15" s="405"/>
      <c r="AD15" s="401"/>
    </row>
    <row r="16" spans="1:30" ht="20.25" thickBot="1">
      <c r="A16" s="406">
        <v>503</v>
      </c>
      <c r="B16" s="407" t="s">
        <v>393</v>
      </c>
      <c r="C16" s="408">
        <v>30000</v>
      </c>
      <c r="D16" s="409">
        <v>20</v>
      </c>
      <c r="E16" s="390">
        <f t="shared" si="0"/>
        <v>600000</v>
      </c>
      <c r="F16" s="407"/>
      <c r="G16" s="410"/>
      <c r="H16" s="411"/>
      <c r="I16" s="406"/>
      <c r="J16" s="407"/>
      <c r="K16" s="407"/>
      <c r="L16" s="407"/>
      <c r="M16" s="407"/>
      <c r="N16" s="407"/>
      <c r="O16" s="410"/>
      <c r="P16" s="411"/>
      <c r="Q16" s="477"/>
      <c r="R16" s="478"/>
      <c r="S16" s="407"/>
      <c r="T16" s="479"/>
      <c r="U16" s="480"/>
      <c r="V16" s="411"/>
      <c r="W16" s="406"/>
      <c r="X16" s="407"/>
      <c r="Y16" s="408"/>
      <c r="Z16" s="412"/>
      <c r="AA16" s="408"/>
      <c r="AB16" s="407"/>
      <c r="AC16" s="410"/>
      <c r="AD16" s="411"/>
    </row>
    <row r="17" spans="1:31" ht="20.25" thickBot="1">
      <c r="A17" s="406">
        <v>520</v>
      </c>
      <c r="B17" s="407" t="s">
        <v>394</v>
      </c>
      <c r="C17" s="408">
        <v>40000</v>
      </c>
      <c r="D17" s="409">
        <v>27</v>
      </c>
      <c r="E17" s="390">
        <f t="shared" si="0"/>
        <v>1080000</v>
      </c>
      <c r="F17" s="407"/>
      <c r="G17" s="410"/>
      <c r="H17" s="411"/>
      <c r="I17" s="406"/>
      <c r="J17" s="407"/>
      <c r="K17" s="407"/>
      <c r="L17" s="407"/>
      <c r="M17" s="407"/>
      <c r="N17" s="407"/>
      <c r="O17" s="410"/>
      <c r="P17" s="411"/>
      <c r="Q17" s="477"/>
      <c r="R17" s="478"/>
      <c r="S17" s="407"/>
      <c r="T17" s="479"/>
      <c r="U17" s="480"/>
      <c r="V17" s="411"/>
      <c r="W17" s="406"/>
      <c r="X17" s="407"/>
      <c r="Y17" s="408"/>
      <c r="Z17" s="412"/>
      <c r="AA17" s="408"/>
      <c r="AB17" s="407"/>
      <c r="AC17" s="410"/>
      <c r="AD17" s="411"/>
    </row>
    <row r="18" spans="1:31" ht="20.25" thickBot="1">
      <c r="A18" s="406">
        <v>414</v>
      </c>
      <c r="B18" s="407" t="s">
        <v>395</v>
      </c>
      <c r="C18" s="408">
        <v>17000</v>
      </c>
      <c r="D18" s="409">
        <v>65</v>
      </c>
      <c r="E18" s="390">
        <f t="shared" si="0"/>
        <v>1105000</v>
      </c>
      <c r="F18" s="407"/>
      <c r="G18" s="410"/>
      <c r="H18" s="411"/>
      <c r="I18" s="406"/>
      <c r="J18" s="407"/>
      <c r="K18" s="407"/>
      <c r="L18" s="407"/>
      <c r="M18" s="407"/>
      <c r="N18" s="407"/>
      <c r="O18" s="410"/>
      <c r="P18" s="411"/>
      <c r="Q18" s="477"/>
      <c r="R18" s="478"/>
      <c r="S18" s="407"/>
      <c r="T18" s="479"/>
      <c r="U18" s="480"/>
      <c r="V18" s="411"/>
      <c r="W18" s="406"/>
      <c r="X18" s="407"/>
      <c r="Y18" s="408"/>
      <c r="Z18" s="412"/>
      <c r="AA18" s="408"/>
      <c r="AB18" s="407"/>
      <c r="AC18" s="410"/>
      <c r="AD18" s="411"/>
    </row>
    <row r="19" spans="1:31" ht="20.25" thickBot="1">
      <c r="A19" s="413">
        <v>528</v>
      </c>
      <c r="B19" s="414" t="s">
        <v>396</v>
      </c>
      <c r="C19" s="415">
        <v>16000</v>
      </c>
      <c r="D19" s="416">
        <v>62</v>
      </c>
      <c r="E19" s="390">
        <f t="shared" si="0"/>
        <v>992000</v>
      </c>
      <c r="F19" s="414"/>
      <c r="G19" s="417"/>
      <c r="H19" s="418"/>
      <c r="I19" s="413"/>
      <c r="J19" s="414"/>
      <c r="K19" s="414"/>
      <c r="L19" s="414"/>
      <c r="M19" s="414"/>
      <c r="N19" s="414"/>
      <c r="O19" s="417"/>
      <c r="P19" s="418"/>
      <c r="Q19" s="413"/>
      <c r="R19" s="414"/>
      <c r="S19" s="414"/>
      <c r="T19" s="415"/>
      <c r="U19" s="419"/>
      <c r="V19" s="418"/>
      <c r="W19" s="413"/>
      <c r="X19" s="414"/>
      <c r="Y19" s="415"/>
      <c r="Z19" s="420"/>
      <c r="AA19" s="415"/>
      <c r="AB19" s="414"/>
      <c r="AC19" s="417"/>
      <c r="AD19" s="418"/>
    </row>
    <row r="20" spans="1:31" ht="18" customHeight="1">
      <c r="A20" s="93" t="s">
        <v>397</v>
      </c>
      <c r="B20" s="94"/>
      <c r="C20" s="94"/>
      <c r="D20" s="94"/>
      <c r="E20" s="94"/>
      <c r="F20" s="94"/>
      <c r="G20" s="94"/>
      <c r="H20" s="95"/>
      <c r="I20" s="28" t="s">
        <v>398</v>
      </c>
      <c r="J20" s="29"/>
      <c r="K20" s="29"/>
      <c r="L20" s="29"/>
      <c r="M20" s="29"/>
      <c r="N20" s="29"/>
      <c r="O20" s="29"/>
      <c r="P20" s="30"/>
      <c r="Q20" s="28" t="s">
        <v>399</v>
      </c>
      <c r="R20" s="29"/>
      <c r="S20" s="29"/>
      <c r="T20" s="29"/>
      <c r="U20" s="29"/>
      <c r="V20" s="29"/>
      <c r="W20" s="31" t="s">
        <v>30</v>
      </c>
      <c r="X20" s="29"/>
      <c r="Y20" s="29"/>
      <c r="Z20" s="29"/>
      <c r="AA20" s="29"/>
      <c r="AB20" s="29"/>
      <c r="AC20" s="29"/>
      <c r="AD20" s="30"/>
    </row>
    <row r="21" spans="1:31" ht="18" customHeight="1">
      <c r="A21" s="96" t="s">
        <v>400</v>
      </c>
      <c r="B21" s="97"/>
      <c r="C21" s="97"/>
      <c r="D21" s="97"/>
      <c r="E21" s="97"/>
      <c r="F21" s="97"/>
      <c r="G21" s="97"/>
      <c r="H21" s="98"/>
      <c r="I21" s="32" t="s">
        <v>401</v>
      </c>
      <c r="J21" s="10"/>
      <c r="K21" s="10"/>
      <c r="L21" s="10"/>
      <c r="M21" s="10"/>
      <c r="N21" s="10"/>
      <c r="O21" s="10"/>
      <c r="P21" s="33"/>
      <c r="Q21" s="32" t="s">
        <v>402</v>
      </c>
      <c r="R21" s="10"/>
      <c r="S21" s="10"/>
      <c r="T21" s="10"/>
      <c r="U21" s="10"/>
      <c r="V21" s="10"/>
      <c r="W21" s="34" t="s">
        <v>403</v>
      </c>
      <c r="X21" s="10"/>
      <c r="Y21" s="10"/>
      <c r="Z21" s="10"/>
      <c r="AA21" s="10"/>
      <c r="AB21" s="10"/>
      <c r="AC21" s="10"/>
      <c r="AD21" s="33"/>
    </row>
    <row r="22" spans="1:31" s="10" customFormat="1" ht="18" customHeight="1">
      <c r="A22" s="96" t="s">
        <v>404</v>
      </c>
      <c r="B22" s="97"/>
      <c r="C22" s="97"/>
      <c r="D22" s="97"/>
      <c r="E22" s="97"/>
      <c r="F22" s="97"/>
      <c r="G22" s="97"/>
      <c r="H22" s="98"/>
      <c r="I22" s="32" t="s">
        <v>405</v>
      </c>
      <c r="P22" s="33"/>
      <c r="Q22" s="35"/>
      <c r="V22" s="33"/>
      <c r="W22" s="11" t="s">
        <v>406</v>
      </c>
      <c r="AD22" s="33"/>
    </row>
    <row r="23" spans="1:31" s="10" customFormat="1" ht="17.45" customHeight="1">
      <c r="A23" s="83"/>
      <c r="B23" s="84"/>
      <c r="C23" s="84"/>
      <c r="D23" s="84"/>
      <c r="E23" s="84"/>
      <c r="F23" s="84"/>
      <c r="G23" s="84"/>
      <c r="H23" s="85"/>
      <c r="I23" s="83"/>
      <c r="J23" s="84"/>
      <c r="K23" s="84"/>
      <c r="L23" s="84"/>
      <c r="M23" s="84"/>
      <c r="N23" s="84"/>
      <c r="O23" s="84"/>
      <c r="P23" s="85"/>
      <c r="Q23" s="36"/>
      <c r="R23" s="37"/>
      <c r="S23" s="37"/>
      <c r="T23" s="37"/>
      <c r="U23" s="37"/>
      <c r="V23" s="37"/>
      <c r="W23" s="34" t="s">
        <v>407</v>
      </c>
      <c r="AD23" s="33"/>
    </row>
    <row r="24" spans="1:31" ht="16.899999999999999" customHeight="1">
      <c r="A24" s="38"/>
      <c r="B24" s="10"/>
      <c r="C24" s="10"/>
      <c r="D24" s="10"/>
      <c r="E24" s="10"/>
      <c r="F24" s="10"/>
      <c r="G24" s="10"/>
      <c r="H24" s="33"/>
      <c r="I24" s="38"/>
      <c r="J24" s="10"/>
      <c r="K24" s="10"/>
      <c r="L24" s="10"/>
      <c r="M24" s="10"/>
      <c r="N24" s="10"/>
      <c r="O24" s="10"/>
      <c r="P24" s="33"/>
      <c r="W24" s="34" t="s">
        <v>38</v>
      </c>
      <c r="X24" s="10"/>
      <c r="Y24" s="10"/>
      <c r="Z24" s="10"/>
      <c r="AA24" s="10"/>
      <c r="AB24" s="10"/>
      <c r="AC24" s="10"/>
      <c r="AD24" s="33"/>
    </row>
    <row r="25" spans="1:31" ht="16.899999999999999" customHeight="1">
      <c r="A25" s="38"/>
      <c r="B25" s="10"/>
      <c r="C25" s="10"/>
      <c r="D25" s="10"/>
      <c r="E25" s="10"/>
      <c r="F25" s="10"/>
      <c r="G25" s="10"/>
      <c r="H25" s="33"/>
      <c r="I25" s="38"/>
      <c r="J25" s="10"/>
      <c r="K25" s="10"/>
      <c r="L25" s="10"/>
      <c r="M25" s="10"/>
      <c r="N25" s="10"/>
      <c r="O25" s="10"/>
      <c r="P25" s="33"/>
      <c r="W25" s="34" t="s">
        <v>157</v>
      </c>
      <c r="X25" s="10"/>
      <c r="Y25" s="10"/>
      <c r="Z25" s="10"/>
      <c r="AA25" s="10"/>
      <c r="AB25" s="10"/>
      <c r="AC25" s="10"/>
      <c r="AD25" s="33"/>
    </row>
    <row r="26" spans="1:31" ht="16.899999999999999" customHeight="1">
      <c r="A26" s="86"/>
      <c r="B26" s="86"/>
      <c r="C26" s="86"/>
      <c r="D26" s="86"/>
      <c r="E26" s="86"/>
      <c r="F26" s="86"/>
      <c r="G26" s="86"/>
      <c r="H26" s="87"/>
      <c r="I26" s="86"/>
      <c r="J26" s="86"/>
      <c r="K26" s="86"/>
      <c r="L26" s="86"/>
      <c r="M26" s="86"/>
      <c r="N26" s="86"/>
      <c r="O26" s="86"/>
      <c r="P26" s="87"/>
      <c r="W26" s="32" t="s">
        <v>40</v>
      </c>
      <c r="X26" s="10"/>
      <c r="Y26" s="10"/>
      <c r="Z26" s="10"/>
      <c r="AA26" s="10"/>
      <c r="AB26" s="10"/>
      <c r="AC26" s="10"/>
      <c r="AD26" s="33"/>
    </row>
    <row r="27" spans="1:31" ht="16.899999999999999" customHeight="1">
      <c r="A27" s="9"/>
      <c r="W27" s="83"/>
      <c r="X27" s="84"/>
      <c r="Y27" s="84"/>
      <c r="Z27" s="84"/>
      <c r="AA27" s="84"/>
      <c r="AB27" s="84"/>
      <c r="AC27" s="84"/>
      <c r="AD27" s="85"/>
      <c r="AE27" s="10"/>
    </row>
    <row r="28" spans="1:31" ht="16.899999999999999" customHeight="1">
      <c r="A28" s="9"/>
      <c r="W28" s="39"/>
      <c r="X28" s="10"/>
      <c r="Y28" s="10"/>
      <c r="Z28" s="10"/>
      <c r="AA28" s="10"/>
      <c r="AB28" s="10"/>
      <c r="AC28" s="10"/>
      <c r="AD28" s="33"/>
    </row>
    <row r="29" spans="1:31" ht="16.899999999999999" customHeight="1">
      <c r="A29" s="9"/>
      <c r="W29" s="39"/>
      <c r="X29" s="10"/>
      <c r="Y29" s="10"/>
      <c r="Z29" s="10"/>
      <c r="AA29" s="10"/>
      <c r="AB29" s="10"/>
      <c r="AC29" s="10"/>
      <c r="AD29" s="33"/>
    </row>
    <row r="30" spans="1:31" ht="16.899999999999999" customHeight="1">
      <c r="A30" s="9"/>
      <c r="W30" s="88"/>
      <c r="X30" s="86"/>
      <c r="Y30" s="86"/>
      <c r="Z30" s="86"/>
      <c r="AA30" s="86"/>
      <c r="AB30" s="86"/>
      <c r="AC30" s="86"/>
      <c r="AD30" s="87"/>
    </row>
    <row r="31" spans="1:31" ht="16.899999999999999" customHeight="1">
      <c r="W31" s="11"/>
      <c r="X31" s="40"/>
      <c r="Y31" s="40"/>
      <c r="Z31" s="40"/>
      <c r="AA31" s="40"/>
      <c r="AB31" s="40"/>
      <c r="AC31" s="40"/>
      <c r="AD31" s="40"/>
    </row>
    <row r="32" spans="1:31" ht="32.450000000000003" customHeight="1">
      <c r="W32" s="11"/>
    </row>
    <row r="33" spans="23:23" ht="32.450000000000003" customHeight="1">
      <c r="W33" s="11"/>
    </row>
    <row r="34" spans="23:23" ht="32.450000000000003" customHeight="1"/>
    <row r="35" spans="23:23" ht="32.450000000000003" customHeight="1"/>
    <row r="36" spans="23:23" ht="32.450000000000003" customHeight="1"/>
    <row r="37" spans="23:23" ht="32.450000000000003" customHeight="1"/>
    <row r="38" spans="23:23" ht="32.450000000000003" customHeight="1"/>
    <row r="39" spans="23:23" ht="32.450000000000003" customHeight="1"/>
    <row r="40" spans="23:23" ht="32.450000000000003" customHeight="1"/>
    <row r="41" spans="23:23" ht="32.450000000000003" customHeight="1"/>
    <row r="42" spans="23:23" ht="32.450000000000003" customHeight="1"/>
    <row r="43" spans="23:23" ht="32.450000000000003" customHeight="1"/>
    <row r="44" spans="23:23" ht="32.450000000000003" customHeight="1"/>
    <row r="45" spans="23:23" ht="32.450000000000003" customHeight="1"/>
    <row r="46" spans="23:23" ht="32.450000000000003" customHeight="1"/>
    <row r="47" spans="23:23" ht="32.450000000000003" customHeight="1"/>
    <row r="48" spans="23:23" ht="32.450000000000003" customHeight="1"/>
    <row r="49" ht="32.450000000000003" customHeight="1"/>
    <row r="50" ht="32.450000000000003" customHeight="1"/>
    <row r="51" ht="32.450000000000003" customHeight="1"/>
    <row r="52" ht="32.450000000000003" customHeight="1"/>
    <row r="53" ht="32.450000000000003" customHeight="1"/>
    <row r="54" ht="32.450000000000003" customHeight="1"/>
    <row r="55" ht="32.450000000000003" customHeight="1"/>
    <row r="56" ht="32.450000000000003" customHeight="1"/>
    <row r="57" ht="32.450000000000003" customHeight="1"/>
    <row r="58" ht="32.450000000000003" customHeight="1"/>
    <row r="59" ht="32.450000000000003" customHeight="1"/>
    <row r="60" ht="32.450000000000003" customHeight="1"/>
    <row r="61" ht="32.450000000000003" customHeight="1"/>
    <row r="62" ht="32.450000000000003" customHeight="1"/>
    <row r="63" ht="32.450000000000003" customHeight="1"/>
    <row r="64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  <row r="122" ht="32.450000000000003" customHeight="1"/>
    <row r="123" ht="32.450000000000003" customHeight="1"/>
  </sheetData>
  <mergeCells count="45">
    <mergeCell ref="A23:H23"/>
    <mergeCell ref="I23:P23"/>
    <mergeCell ref="A26:H26"/>
    <mergeCell ref="I26:P26"/>
    <mergeCell ref="W27:AD27"/>
    <mergeCell ref="W30:AD30"/>
    <mergeCell ref="AA9:AB9"/>
    <mergeCell ref="AC9:AC10"/>
    <mergeCell ref="AD9:AD10"/>
    <mergeCell ref="A20:H20"/>
    <mergeCell ref="A21:H21"/>
    <mergeCell ref="A22:H22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A9:A10"/>
    <mergeCell ref="B9:B10"/>
    <mergeCell ref="C9:C10"/>
    <mergeCell ref="D9:D10"/>
    <mergeCell ref="E9:F9"/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0"/>
  <sheetViews>
    <sheetView zoomScaleNormal="100" workbookViewId="0">
      <selection activeCell="A2" sqref="A2:XFD2"/>
    </sheetView>
  </sheetViews>
  <sheetFormatPr defaultColWidth="8.875" defaultRowHeight="18.75"/>
  <cols>
    <col min="1" max="16" width="20" style="2" customWidth="1"/>
    <col min="17" max="22" width="21.5" style="2" customWidth="1"/>
    <col min="23" max="30" width="19.875" style="2" customWidth="1"/>
    <col min="31" max="16384" width="8.875" style="2"/>
  </cols>
  <sheetData>
    <row r="1" spans="1:30" ht="19.5">
      <c r="A1" s="1" t="s">
        <v>410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AA1" s="1"/>
      <c r="AB1" s="1"/>
      <c r="AC1" s="1"/>
    </row>
    <row r="2" spans="1:30" ht="25.5">
      <c r="A2" s="116" t="s">
        <v>411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9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A3" s="1"/>
      <c r="AB3" s="1"/>
      <c r="AC3" s="1"/>
    </row>
    <row r="4" spans="1:30" ht="32.450000000000003" customHeight="1">
      <c r="A4" s="117" t="s">
        <v>364</v>
      </c>
      <c r="B4" s="118"/>
      <c r="C4" s="119" t="s">
        <v>412</v>
      </c>
      <c r="D4" s="120"/>
      <c r="F4" s="1"/>
      <c r="G4" s="1"/>
      <c r="H4" s="1"/>
      <c r="I4" s="1"/>
      <c r="J4" s="1"/>
      <c r="AB4" s="1"/>
      <c r="AC4" s="1"/>
    </row>
    <row r="5" spans="1:30">
      <c r="A5" s="135" t="s">
        <v>108</v>
      </c>
      <c r="B5" s="122"/>
      <c r="C5" s="136" t="s">
        <v>413</v>
      </c>
      <c r="D5" s="126"/>
      <c r="F5" s="1"/>
      <c r="G5" s="1"/>
      <c r="H5" s="1"/>
      <c r="I5" s="1"/>
      <c r="J5" s="1"/>
      <c r="AB5" s="1"/>
      <c r="AC5" s="1"/>
    </row>
    <row r="6" spans="1:30" ht="19.5" thickBot="1">
      <c r="A6" s="123"/>
      <c r="B6" s="124"/>
      <c r="C6" s="127"/>
      <c r="D6" s="128"/>
      <c r="F6" s="1"/>
      <c r="G6" s="1"/>
      <c r="H6" s="1"/>
      <c r="I6" s="1"/>
      <c r="J6" s="1"/>
      <c r="AB6" s="1"/>
      <c r="AC6" s="1"/>
    </row>
    <row r="7" spans="1:30" ht="19.5" thickBot="1"/>
    <row r="8" spans="1:30" ht="18" customHeight="1">
      <c r="A8" s="129" t="s">
        <v>13</v>
      </c>
      <c r="B8" s="130"/>
      <c r="C8" s="130"/>
      <c r="D8" s="130"/>
      <c r="E8" s="130"/>
      <c r="F8" s="130"/>
      <c r="G8" s="130"/>
      <c r="H8" s="131"/>
      <c r="I8" s="129" t="s">
        <v>14</v>
      </c>
      <c r="J8" s="130"/>
      <c r="K8" s="130"/>
      <c r="L8" s="130"/>
      <c r="M8" s="130"/>
      <c r="N8" s="130"/>
      <c r="O8" s="130"/>
      <c r="P8" s="131"/>
      <c r="Q8" s="129" t="s">
        <v>414</v>
      </c>
      <c r="R8" s="130"/>
      <c r="S8" s="130"/>
      <c r="T8" s="130"/>
      <c r="U8" s="130"/>
      <c r="V8" s="131"/>
      <c r="W8" s="129" t="s">
        <v>15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103" t="s">
        <v>415</v>
      </c>
      <c r="B9" s="105" t="s">
        <v>12</v>
      </c>
      <c r="C9" s="107" t="s">
        <v>416</v>
      </c>
      <c r="D9" s="107" t="s">
        <v>376</v>
      </c>
      <c r="E9" s="89" t="s">
        <v>112</v>
      </c>
      <c r="F9" s="90"/>
      <c r="G9" s="91" t="s">
        <v>372</v>
      </c>
      <c r="H9" s="101" t="s">
        <v>417</v>
      </c>
      <c r="I9" s="103" t="s">
        <v>418</v>
      </c>
      <c r="J9" s="105" t="s">
        <v>1</v>
      </c>
      <c r="K9" s="107" t="s">
        <v>375</v>
      </c>
      <c r="L9" s="107" t="s">
        <v>376</v>
      </c>
      <c r="M9" s="89" t="s">
        <v>112</v>
      </c>
      <c r="N9" s="90"/>
      <c r="O9" s="109" t="s">
        <v>377</v>
      </c>
      <c r="P9" s="101" t="s">
        <v>419</v>
      </c>
      <c r="Q9" s="110" t="s">
        <v>420</v>
      </c>
      <c r="R9" s="132" t="s">
        <v>421</v>
      </c>
      <c r="S9" s="112" t="s">
        <v>24</v>
      </c>
      <c r="T9" s="114" t="s">
        <v>17</v>
      </c>
      <c r="U9" s="99" t="s">
        <v>3</v>
      </c>
      <c r="V9" s="101" t="s">
        <v>373</v>
      </c>
      <c r="W9" s="103" t="s">
        <v>4</v>
      </c>
      <c r="X9" s="105" t="s">
        <v>422</v>
      </c>
      <c r="Y9" s="107" t="s">
        <v>423</v>
      </c>
      <c r="Z9" s="107" t="s">
        <v>424</v>
      </c>
      <c r="AA9" s="89" t="s">
        <v>425</v>
      </c>
      <c r="AB9" s="90"/>
      <c r="AC9" s="91" t="s">
        <v>426</v>
      </c>
      <c r="AD9" s="91" t="s">
        <v>373</v>
      </c>
    </row>
    <row r="10" spans="1:30" ht="36.6" customHeight="1" thickBot="1">
      <c r="A10" s="104"/>
      <c r="B10" s="106"/>
      <c r="C10" s="108"/>
      <c r="D10" s="108"/>
      <c r="E10" s="80" t="s">
        <v>8</v>
      </c>
      <c r="F10" s="80" t="s">
        <v>118</v>
      </c>
      <c r="G10" s="92"/>
      <c r="H10" s="102"/>
      <c r="I10" s="104"/>
      <c r="J10" s="106"/>
      <c r="K10" s="108"/>
      <c r="L10" s="108"/>
      <c r="M10" s="80" t="s">
        <v>120</v>
      </c>
      <c r="N10" s="80" t="s">
        <v>427</v>
      </c>
      <c r="O10" s="92"/>
      <c r="P10" s="102"/>
      <c r="Q10" s="111"/>
      <c r="R10" s="113"/>
      <c r="S10" s="113"/>
      <c r="T10" s="115"/>
      <c r="U10" s="100"/>
      <c r="V10" s="102"/>
      <c r="W10" s="104"/>
      <c r="X10" s="106"/>
      <c r="Y10" s="108"/>
      <c r="Z10" s="108"/>
      <c r="AA10" s="80" t="s">
        <v>428</v>
      </c>
      <c r="AB10" s="80" t="s">
        <v>429</v>
      </c>
      <c r="AC10" s="92"/>
      <c r="AD10" s="92"/>
    </row>
    <row r="11" spans="1:30" ht="33" customHeight="1">
      <c r="A11" s="481">
        <v>303</v>
      </c>
      <c r="B11" s="482" t="s">
        <v>430</v>
      </c>
      <c r="C11" s="483">
        <v>4000</v>
      </c>
      <c r="D11" s="484">
        <v>38</v>
      </c>
      <c r="E11" s="483"/>
      <c r="F11" s="485"/>
      <c r="G11" s="486"/>
      <c r="H11" s="78"/>
      <c r="I11" s="81">
        <v>11</v>
      </c>
      <c r="J11" s="485" t="s">
        <v>445</v>
      </c>
      <c r="K11" s="487">
        <v>120</v>
      </c>
      <c r="L11" s="487">
        <v>69.099999999999994</v>
      </c>
      <c r="M11" s="485"/>
      <c r="N11" s="485">
        <v>2.5</v>
      </c>
      <c r="O11" s="486"/>
      <c r="P11" s="488"/>
      <c r="Q11" s="489" t="s">
        <v>307</v>
      </c>
      <c r="R11" s="78"/>
      <c r="S11" s="78"/>
      <c r="T11" s="7"/>
      <c r="U11" s="78"/>
      <c r="V11" s="488"/>
      <c r="W11" s="490" t="s">
        <v>306</v>
      </c>
      <c r="X11" s="485"/>
      <c r="Y11" s="483"/>
      <c r="Z11" s="491"/>
      <c r="AA11" s="483"/>
      <c r="AB11" s="485"/>
      <c r="AC11" s="492"/>
      <c r="AD11" s="493"/>
    </row>
    <row r="12" spans="1:30" ht="69" customHeight="1" thickBot="1">
      <c r="A12" s="81">
        <v>502</v>
      </c>
      <c r="B12" s="494" t="s">
        <v>431</v>
      </c>
      <c r="C12" s="7">
        <v>20000</v>
      </c>
      <c r="D12" s="495">
        <v>10</v>
      </c>
      <c r="E12" s="7"/>
      <c r="F12" s="78"/>
      <c r="G12" s="4"/>
      <c r="H12" s="506"/>
      <c r="I12" s="81">
        <v>31</v>
      </c>
      <c r="J12" s="78" t="s">
        <v>444</v>
      </c>
      <c r="K12" s="496">
        <v>2</v>
      </c>
      <c r="L12" s="497">
        <v>51</v>
      </c>
      <c r="M12" s="78"/>
      <c r="N12" s="498">
        <v>9</v>
      </c>
      <c r="O12" s="499"/>
      <c r="P12" s="488"/>
      <c r="Q12" s="81"/>
      <c r="R12" s="494"/>
      <c r="S12" s="494"/>
      <c r="T12" s="7"/>
      <c r="U12" s="494"/>
      <c r="V12" s="488"/>
      <c r="W12" s="81"/>
      <c r="X12" s="78"/>
      <c r="Y12" s="7"/>
      <c r="Z12" s="500"/>
      <c r="AA12" s="7"/>
      <c r="AB12" s="78"/>
      <c r="AC12" s="493"/>
      <c r="AD12" s="493"/>
    </row>
    <row r="13" spans="1:30" ht="97.9" customHeight="1">
      <c r="A13" s="81">
        <v>301</v>
      </c>
      <c r="B13" s="494" t="s">
        <v>432</v>
      </c>
      <c r="C13" s="7">
        <v>20000</v>
      </c>
      <c r="D13" s="495">
        <v>18</v>
      </c>
      <c r="E13" s="7"/>
      <c r="F13" s="78"/>
      <c r="G13" s="501"/>
      <c r="H13" s="78"/>
      <c r="I13" s="81">
        <v>34</v>
      </c>
      <c r="J13" s="78" t="s">
        <v>433</v>
      </c>
      <c r="K13" s="496">
        <v>1.5</v>
      </c>
      <c r="L13" s="502">
        <v>6.5</v>
      </c>
      <c r="M13" s="78"/>
      <c r="N13" s="498"/>
      <c r="O13" s="507"/>
      <c r="P13" s="4"/>
      <c r="Q13" s="481"/>
      <c r="R13" s="485"/>
      <c r="S13" s="485"/>
      <c r="T13" s="483"/>
      <c r="U13" s="488"/>
      <c r="V13" s="4"/>
      <c r="W13" s="81"/>
      <c r="X13" s="78"/>
      <c r="Y13" s="7"/>
      <c r="Z13" s="500"/>
      <c r="AA13" s="7"/>
      <c r="AB13" s="78"/>
      <c r="AC13" s="493"/>
      <c r="AD13" s="493"/>
    </row>
    <row r="14" spans="1:30" ht="33" customHeight="1">
      <c r="A14" s="81">
        <v>526</v>
      </c>
      <c r="B14" s="494" t="s">
        <v>434</v>
      </c>
      <c r="C14" s="7">
        <v>448000</v>
      </c>
      <c r="D14" s="495">
        <v>35</v>
      </c>
      <c r="E14" s="7"/>
      <c r="F14" s="78"/>
      <c r="G14" s="70"/>
      <c r="H14" s="503"/>
      <c r="I14" s="81">
        <v>20</v>
      </c>
      <c r="J14" s="133" t="s">
        <v>435</v>
      </c>
      <c r="K14" s="7">
        <v>2085</v>
      </c>
      <c r="L14" s="7">
        <v>24000</v>
      </c>
      <c r="M14" s="78"/>
      <c r="N14" s="78">
        <v>1</v>
      </c>
      <c r="O14" s="70"/>
      <c r="P14" s="4"/>
      <c r="Q14" s="508"/>
      <c r="R14" s="509"/>
      <c r="S14" s="78"/>
      <c r="T14" s="510"/>
      <c r="U14" s="511"/>
      <c r="V14" s="4"/>
      <c r="W14" s="81"/>
      <c r="X14" s="78"/>
      <c r="Y14" s="7"/>
      <c r="Z14" s="500"/>
      <c r="AA14" s="7"/>
      <c r="AB14" s="78"/>
      <c r="AC14" s="70"/>
      <c r="AD14" s="4"/>
    </row>
    <row r="15" spans="1:30" ht="33" customHeight="1">
      <c r="A15" s="81">
        <v>403</v>
      </c>
      <c r="B15" s="133" t="s">
        <v>436</v>
      </c>
      <c r="C15" s="7">
        <v>60000</v>
      </c>
      <c r="D15" s="495">
        <v>45</v>
      </c>
      <c r="E15" s="7"/>
      <c r="F15" s="78"/>
      <c r="G15" s="70"/>
      <c r="H15" s="4"/>
      <c r="I15" s="81"/>
      <c r="J15" s="78"/>
      <c r="K15" s="78"/>
      <c r="L15" s="78"/>
      <c r="M15" s="78"/>
      <c r="N15" s="78"/>
      <c r="O15" s="70"/>
      <c r="P15" s="4"/>
      <c r="Q15" s="508"/>
      <c r="R15" s="509"/>
      <c r="S15" s="78"/>
      <c r="T15" s="510"/>
      <c r="U15" s="511"/>
      <c r="V15" s="4"/>
      <c r="W15" s="81"/>
      <c r="X15" s="78"/>
      <c r="Y15" s="7"/>
      <c r="Z15" s="500"/>
      <c r="AA15" s="7"/>
      <c r="AB15" s="78"/>
      <c r="AC15" s="70"/>
      <c r="AD15" s="4"/>
    </row>
    <row r="16" spans="1:30" ht="33" customHeight="1" thickBot="1">
      <c r="A16" s="82"/>
      <c r="B16" s="79"/>
      <c r="C16" s="8"/>
      <c r="D16" s="6"/>
      <c r="E16" s="8"/>
      <c r="F16" s="79"/>
      <c r="G16" s="71"/>
      <c r="H16" s="3"/>
      <c r="I16" s="82"/>
      <c r="J16" s="79"/>
      <c r="K16" s="79"/>
      <c r="L16" s="79"/>
      <c r="M16" s="79"/>
      <c r="N16" s="79"/>
      <c r="O16" s="71"/>
      <c r="P16" s="3"/>
      <c r="Q16" s="82"/>
      <c r="R16" s="79"/>
      <c r="S16" s="79"/>
      <c r="T16" s="8"/>
      <c r="U16" s="74"/>
      <c r="V16" s="3"/>
      <c r="W16" s="23"/>
      <c r="X16" s="24"/>
      <c r="Y16" s="25"/>
      <c r="Z16" s="26"/>
      <c r="AA16" s="8"/>
      <c r="AB16" s="79"/>
      <c r="AC16" s="71"/>
      <c r="AD16" s="27"/>
    </row>
    <row r="17" spans="1:31" ht="18" customHeight="1">
      <c r="A17" s="93" t="s">
        <v>397</v>
      </c>
      <c r="B17" s="94"/>
      <c r="C17" s="94"/>
      <c r="D17" s="94"/>
      <c r="E17" s="94"/>
      <c r="F17" s="94"/>
      <c r="G17" s="94"/>
      <c r="H17" s="95"/>
      <c r="I17" s="28" t="s">
        <v>437</v>
      </c>
      <c r="J17" s="29"/>
      <c r="K17" s="29"/>
      <c r="L17" s="29"/>
      <c r="M17" s="29"/>
      <c r="N17" s="29"/>
      <c r="O17" s="29"/>
      <c r="P17" s="30"/>
      <c r="Q17" s="28" t="s">
        <v>438</v>
      </c>
      <c r="R17" s="29"/>
      <c r="S17" s="29"/>
      <c r="T17" s="29"/>
      <c r="U17" s="29"/>
      <c r="V17" s="29"/>
      <c r="W17" s="31" t="s">
        <v>439</v>
      </c>
      <c r="X17" s="29"/>
      <c r="Y17" s="29"/>
      <c r="Z17" s="29"/>
      <c r="AA17" s="29"/>
      <c r="AB17" s="29"/>
      <c r="AC17" s="29"/>
      <c r="AD17" s="30"/>
    </row>
    <row r="18" spans="1:31" ht="18" customHeight="1">
      <c r="A18" s="96" t="s">
        <v>400</v>
      </c>
      <c r="B18" s="97"/>
      <c r="C18" s="97"/>
      <c r="D18" s="97"/>
      <c r="E18" s="97"/>
      <c r="F18" s="97"/>
      <c r="G18" s="97"/>
      <c r="H18" s="98"/>
      <c r="I18" s="32" t="s">
        <v>440</v>
      </c>
      <c r="J18" s="10"/>
      <c r="K18" s="10"/>
      <c r="L18" s="10"/>
      <c r="M18" s="10"/>
      <c r="N18" s="10"/>
      <c r="O18" s="10"/>
      <c r="P18" s="33"/>
      <c r="Q18" s="32" t="s">
        <v>402</v>
      </c>
      <c r="R18" s="10"/>
      <c r="S18" s="10"/>
      <c r="T18" s="10"/>
      <c r="U18" s="10"/>
      <c r="V18" s="10"/>
      <c r="W18" s="34" t="s">
        <v>403</v>
      </c>
      <c r="X18" s="10"/>
      <c r="Y18" s="10"/>
      <c r="Z18" s="10"/>
      <c r="AA18" s="10"/>
      <c r="AB18" s="10"/>
      <c r="AC18" s="10"/>
      <c r="AD18" s="33"/>
    </row>
    <row r="19" spans="1:31" s="10" customFormat="1" ht="18" customHeight="1">
      <c r="A19" s="96" t="s">
        <v>152</v>
      </c>
      <c r="B19" s="97"/>
      <c r="C19" s="97"/>
      <c r="D19" s="97"/>
      <c r="E19" s="97"/>
      <c r="F19" s="97"/>
      <c r="G19" s="97"/>
      <c r="H19" s="98"/>
      <c r="I19" s="32" t="s">
        <v>441</v>
      </c>
      <c r="P19" s="33"/>
      <c r="Q19" s="35"/>
      <c r="V19" s="33"/>
      <c r="W19" s="11" t="s">
        <v>36</v>
      </c>
      <c r="AD19" s="33"/>
    </row>
    <row r="20" spans="1:31" s="10" customFormat="1" ht="17.45" customHeight="1">
      <c r="A20" s="83"/>
      <c r="B20" s="84"/>
      <c r="C20" s="84"/>
      <c r="D20" s="84"/>
      <c r="E20" s="84"/>
      <c r="F20" s="84"/>
      <c r="G20" s="84"/>
      <c r="H20" s="85"/>
      <c r="I20" s="83"/>
      <c r="J20" s="84"/>
      <c r="K20" s="84"/>
      <c r="L20" s="84"/>
      <c r="M20" s="84"/>
      <c r="N20" s="84"/>
      <c r="O20" s="84"/>
      <c r="P20" s="85"/>
      <c r="Q20" s="36"/>
      <c r="R20" s="37"/>
      <c r="S20" s="37"/>
      <c r="T20" s="37"/>
      <c r="U20" s="37"/>
      <c r="V20" s="37"/>
      <c r="W20" s="34" t="s">
        <v>442</v>
      </c>
      <c r="AD20" s="33"/>
    </row>
    <row r="21" spans="1:31" ht="16.899999999999999" customHeight="1">
      <c r="A21" s="38"/>
      <c r="B21" s="10"/>
      <c r="C21" s="10"/>
      <c r="D21" s="10"/>
      <c r="E21" s="10"/>
      <c r="F21" s="10"/>
      <c r="G21" s="10"/>
      <c r="H21" s="33"/>
      <c r="I21" s="38"/>
      <c r="J21" s="10"/>
      <c r="K21" s="10"/>
      <c r="L21" s="10"/>
      <c r="M21" s="10"/>
      <c r="N21" s="10"/>
      <c r="O21" s="10"/>
      <c r="P21" s="33"/>
      <c r="W21" s="34" t="s">
        <v>443</v>
      </c>
      <c r="X21" s="10"/>
      <c r="Y21" s="10"/>
      <c r="Z21" s="10"/>
      <c r="AA21" s="10"/>
      <c r="AB21" s="10"/>
      <c r="AC21" s="10"/>
      <c r="AD21" s="33"/>
    </row>
    <row r="22" spans="1:31" ht="16.899999999999999" customHeight="1">
      <c r="A22" s="38"/>
      <c r="B22" s="10"/>
      <c r="C22" s="10"/>
      <c r="D22" s="10"/>
      <c r="E22" s="10"/>
      <c r="F22" s="10"/>
      <c r="G22" s="10"/>
      <c r="H22" s="33"/>
      <c r="I22" s="38"/>
      <c r="J22" s="10"/>
      <c r="K22" s="10"/>
      <c r="L22" s="10"/>
      <c r="M22" s="10"/>
      <c r="N22" s="10"/>
      <c r="O22" s="10"/>
      <c r="P22" s="33"/>
      <c r="W22" s="34" t="s">
        <v>157</v>
      </c>
      <c r="X22" s="10"/>
      <c r="Y22" s="10"/>
      <c r="Z22" s="10"/>
      <c r="AA22" s="10"/>
      <c r="AB22" s="10"/>
      <c r="AC22" s="10"/>
      <c r="AD22" s="33"/>
    </row>
    <row r="23" spans="1:31" ht="16.899999999999999" customHeight="1">
      <c r="A23" s="86"/>
      <c r="B23" s="86"/>
      <c r="C23" s="86"/>
      <c r="D23" s="86"/>
      <c r="E23" s="86"/>
      <c r="F23" s="86"/>
      <c r="G23" s="86"/>
      <c r="H23" s="87"/>
      <c r="I23" s="86"/>
      <c r="J23" s="86"/>
      <c r="K23" s="86"/>
      <c r="L23" s="86"/>
      <c r="M23" s="86"/>
      <c r="N23" s="86"/>
      <c r="O23" s="86"/>
      <c r="P23" s="87"/>
      <c r="W23" s="32" t="s">
        <v>40</v>
      </c>
      <c r="X23" s="10"/>
      <c r="Y23" s="10"/>
      <c r="Z23" s="10"/>
      <c r="AA23" s="10"/>
      <c r="AB23" s="10"/>
      <c r="AC23" s="10"/>
      <c r="AD23" s="33"/>
    </row>
    <row r="24" spans="1:31" ht="16.899999999999999" customHeight="1">
      <c r="A24" s="9"/>
      <c r="W24" s="83"/>
      <c r="X24" s="84"/>
      <c r="Y24" s="84"/>
      <c r="Z24" s="84"/>
      <c r="AA24" s="84"/>
      <c r="AB24" s="84"/>
      <c r="AC24" s="84"/>
      <c r="AD24" s="85"/>
      <c r="AE24" s="10"/>
    </row>
    <row r="25" spans="1:31" ht="16.899999999999999" customHeight="1">
      <c r="A25" s="9"/>
      <c r="W25" s="39"/>
      <c r="X25" s="10"/>
      <c r="Y25" s="10"/>
      <c r="Z25" s="10"/>
      <c r="AA25" s="10"/>
      <c r="AB25" s="10"/>
      <c r="AC25" s="10"/>
      <c r="AD25" s="33"/>
    </row>
    <row r="26" spans="1:31" ht="16.899999999999999" customHeight="1">
      <c r="A26" s="9"/>
      <c r="W26" s="39"/>
      <c r="X26" s="10"/>
      <c r="Y26" s="10"/>
      <c r="Z26" s="10"/>
      <c r="AA26" s="10"/>
      <c r="AB26" s="10"/>
      <c r="AC26" s="10"/>
      <c r="AD26" s="33"/>
    </row>
    <row r="27" spans="1:31" ht="16.899999999999999" customHeight="1">
      <c r="A27" s="9"/>
      <c r="W27" s="88"/>
      <c r="X27" s="86"/>
      <c r="Y27" s="86"/>
      <c r="Z27" s="86"/>
      <c r="AA27" s="86"/>
      <c r="AB27" s="86"/>
      <c r="AC27" s="86"/>
      <c r="AD27" s="87"/>
    </row>
    <row r="28" spans="1:31" ht="16.899999999999999" customHeight="1">
      <c r="W28" s="11"/>
      <c r="X28" s="40"/>
      <c r="Y28" s="40"/>
      <c r="Z28" s="40"/>
      <c r="AA28" s="40"/>
      <c r="AB28" s="40"/>
      <c r="AC28" s="40"/>
      <c r="AD28" s="40"/>
    </row>
    <row r="29" spans="1:31" ht="32.450000000000003" customHeight="1">
      <c r="W29" s="11"/>
    </row>
    <row r="30" spans="1:31" ht="32.450000000000003" customHeight="1">
      <c r="W30" s="11"/>
    </row>
    <row r="31" spans="1:31" ht="32.450000000000003" customHeight="1"/>
    <row r="32" spans="1:31" ht="32.450000000000003" customHeight="1"/>
    <row r="33" ht="32.450000000000003" customHeight="1"/>
    <row r="34" ht="32.450000000000003" customHeight="1"/>
    <row r="35" ht="32.450000000000003" customHeight="1"/>
    <row r="36" ht="32.450000000000003" customHeight="1"/>
    <row r="37" ht="32.450000000000003" customHeight="1"/>
    <row r="38" ht="32.450000000000003" customHeight="1"/>
    <row r="39" ht="32.450000000000003" customHeight="1"/>
    <row r="40" ht="32.450000000000003" customHeight="1"/>
    <row r="41" ht="32.450000000000003" customHeight="1"/>
    <row r="42" ht="32.450000000000003" customHeight="1"/>
    <row r="43" ht="32.450000000000003" customHeight="1"/>
    <row r="44" ht="32.450000000000003" customHeight="1"/>
    <row r="45" ht="32.450000000000003" customHeight="1"/>
    <row r="46" ht="32.450000000000003" customHeight="1"/>
    <row r="47" ht="32.450000000000003" customHeight="1"/>
    <row r="48" ht="32.450000000000003" customHeight="1"/>
    <row r="49" ht="32.450000000000003" customHeight="1"/>
    <row r="50" ht="32.450000000000003" customHeight="1"/>
    <row r="51" ht="32.450000000000003" customHeight="1"/>
    <row r="52" ht="32.450000000000003" customHeight="1"/>
    <row r="53" ht="32.450000000000003" customHeight="1"/>
    <row r="54" ht="32.450000000000003" customHeight="1"/>
    <row r="55" ht="32.450000000000003" customHeight="1"/>
    <row r="56" ht="32.450000000000003" customHeight="1"/>
    <row r="57" ht="32.450000000000003" customHeight="1"/>
    <row r="58" ht="32.450000000000003" customHeight="1"/>
    <row r="59" ht="32.450000000000003" customHeight="1"/>
    <row r="60" ht="32.450000000000003" customHeight="1"/>
    <row r="61" ht="32.450000000000003" customHeight="1"/>
    <row r="62" ht="32.450000000000003" customHeight="1"/>
    <row r="63" ht="32.450000000000003" customHeight="1"/>
    <row r="64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</sheetData>
  <mergeCells count="45">
    <mergeCell ref="A20:H20"/>
    <mergeCell ref="I20:P20"/>
    <mergeCell ref="A23:H23"/>
    <mergeCell ref="I23:P23"/>
    <mergeCell ref="W24:AD24"/>
    <mergeCell ref="W27:AD27"/>
    <mergeCell ref="AA9:AB9"/>
    <mergeCell ref="AC9:AC10"/>
    <mergeCell ref="AD9:AD10"/>
    <mergeCell ref="A17:H17"/>
    <mergeCell ref="A18:H18"/>
    <mergeCell ref="A19:H19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A9:A10"/>
    <mergeCell ref="B9:B10"/>
    <mergeCell ref="C9:C10"/>
    <mergeCell ref="D9:D10"/>
    <mergeCell ref="E9:F9"/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62" fitToWidth="2" fitToHeight="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1"/>
  <sheetViews>
    <sheetView zoomScaleNormal="100" workbookViewId="0">
      <selection activeCell="Q11" sqref="Q11"/>
    </sheetView>
  </sheetViews>
  <sheetFormatPr defaultColWidth="8.875" defaultRowHeight="18.75"/>
  <cols>
    <col min="1" max="1" width="14.375" style="1" customWidth="1"/>
    <col min="2" max="2" width="14.875" style="1" customWidth="1"/>
    <col min="3" max="3" width="17.125" style="1" customWidth="1"/>
    <col min="4" max="4" width="15.5" style="1" customWidth="1"/>
    <col min="5" max="5" width="15.25" style="1" customWidth="1"/>
    <col min="6" max="6" width="17.75" style="1" customWidth="1"/>
    <col min="7" max="7" width="14.875" style="1" customWidth="1"/>
    <col min="8" max="8" width="23.625" style="1" customWidth="1"/>
    <col min="9" max="16" width="20" style="1" customWidth="1"/>
    <col min="17" max="22" width="21.5" style="1" customWidth="1"/>
    <col min="23" max="30" width="19.875" style="1" customWidth="1"/>
    <col min="31" max="16384" width="8.875" style="1"/>
  </cols>
  <sheetData>
    <row r="1" spans="1:30" ht="19.5">
      <c r="A1" s="1" t="s">
        <v>527</v>
      </c>
    </row>
    <row r="2" spans="1:30" ht="19.5">
      <c r="A2" s="641" t="s">
        <v>528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1"/>
      <c r="AA2" s="641"/>
      <c r="AB2" s="641"/>
      <c r="AC2" s="641"/>
      <c r="AD2" s="641"/>
    </row>
    <row r="3" spans="1:30" ht="19.5" thickBot="1"/>
    <row r="4" spans="1:30" ht="32.450000000000003" customHeight="1">
      <c r="A4" s="117" t="s">
        <v>529</v>
      </c>
      <c r="B4" s="118"/>
      <c r="C4" s="119" t="s">
        <v>530</v>
      </c>
      <c r="D4" s="120"/>
    </row>
    <row r="5" spans="1:30">
      <c r="A5" s="121" t="s">
        <v>531</v>
      </c>
      <c r="B5" s="122"/>
      <c r="C5" s="125" t="s">
        <v>532</v>
      </c>
      <c r="D5" s="126"/>
    </row>
    <row r="6" spans="1:30" ht="19.5" thickBot="1">
      <c r="A6" s="123"/>
      <c r="B6" s="124"/>
      <c r="C6" s="127"/>
      <c r="D6" s="128"/>
    </row>
    <row r="7" spans="1:30" ht="19.5" thickBot="1"/>
    <row r="8" spans="1:30" ht="18" customHeight="1">
      <c r="A8" s="129" t="s">
        <v>449</v>
      </c>
      <c r="B8" s="130"/>
      <c r="C8" s="130"/>
      <c r="D8" s="130"/>
      <c r="E8" s="130"/>
      <c r="F8" s="130"/>
      <c r="G8" s="130"/>
      <c r="H8" s="131"/>
      <c r="I8" s="129" t="s">
        <v>450</v>
      </c>
      <c r="J8" s="130"/>
      <c r="K8" s="130"/>
      <c r="L8" s="130"/>
      <c r="M8" s="130"/>
      <c r="N8" s="130"/>
      <c r="O8" s="130"/>
      <c r="P8" s="131"/>
      <c r="Q8" s="129" t="s">
        <v>451</v>
      </c>
      <c r="R8" s="130"/>
      <c r="S8" s="130"/>
      <c r="T8" s="130"/>
      <c r="U8" s="130"/>
      <c r="V8" s="131"/>
      <c r="W8" s="129" t="s">
        <v>452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430" t="s">
        <v>533</v>
      </c>
      <c r="B9" s="431" t="s">
        <v>453</v>
      </c>
      <c r="C9" s="432" t="s">
        <v>534</v>
      </c>
      <c r="D9" s="432" t="s">
        <v>535</v>
      </c>
      <c r="E9" s="433" t="s">
        <v>454</v>
      </c>
      <c r="F9" s="434"/>
      <c r="G9" s="351" t="s">
        <v>455</v>
      </c>
      <c r="H9" s="432" t="s">
        <v>536</v>
      </c>
      <c r="I9" s="430" t="s">
        <v>537</v>
      </c>
      <c r="J9" s="431" t="s">
        <v>538</v>
      </c>
      <c r="K9" s="432" t="s">
        <v>539</v>
      </c>
      <c r="L9" s="432" t="s">
        <v>540</v>
      </c>
      <c r="M9" s="433" t="s">
        <v>541</v>
      </c>
      <c r="N9" s="434"/>
      <c r="O9" s="351" t="s">
        <v>542</v>
      </c>
      <c r="P9" s="432" t="s">
        <v>458</v>
      </c>
      <c r="Q9" s="437" t="s">
        <v>543</v>
      </c>
      <c r="R9" s="438" t="s">
        <v>544</v>
      </c>
      <c r="S9" s="439" t="s">
        <v>545</v>
      </c>
      <c r="T9" s="440" t="s">
        <v>546</v>
      </c>
      <c r="U9" s="356" t="s">
        <v>455</v>
      </c>
      <c r="V9" s="432" t="s">
        <v>547</v>
      </c>
      <c r="W9" s="430" t="s">
        <v>457</v>
      </c>
      <c r="X9" s="431" t="s">
        <v>548</v>
      </c>
      <c r="Y9" s="432" t="s">
        <v>549</v>
      </c>
      <c r="Z9" s="432" t="s">
        <v>535</v>
      </c>
      <c r="AA9" s="433" t="s">
        <v>550</v>
      </c>
      <c r="AB9" s="434"/>
      <c r="AC9" s="351" t="s">
        <v>551</v>
      </c>
      <c r="AD9" s="351" t="s">
        <v>456</v>
      </c>
    </row>
    <row r="10" spans="1:30" ht="36.6" customHeight="1" thickBot="1">
      <c r="A10" s="441"/>
      <c r="B10" s="442"/>
      <c r="C10" s="443"/>
      <c r="D10" s="443"/>
      <c r="E10" s="444" t="s">
        <v>552</v>
      </c>
      <c r="F10" s="444" t="s">
        <v>553</v>
      </c>
      <c r="G10" s="358"/>
      <c r="H10" s="443"/>
      <c r="I10" s="441"/>
      <c r="J10" s="442"/>
      <c r="K10" s="443"/>
      <c r="L10" s="443"/>
      <c r="M10" s="444" t="s">
        <v>554</v>
      </c>
      <c r="N10" s="444" t="s">
        <v>555</v>
      </c>
      <c r="O10" s="358"/>
      <c r="P10" s="443"/>
      <c r="Q10" s="446"/>
      <c r="R10" s="447"/>
      <c r="S10" s="447"/>
      <c r="T10" s="448"/>
      <c r="U10" s="449"/>
      <c r="V10" s="443"/>
      <c r="W10" s="441"/>
      <c r="X10" s="442"/>
      <c r="Y10" s="443"/>
      <c r="Z10" s="443"/>
      <c r="AA10" s="444" t="s">
        <v>556</v>
      </c>
      <c r="AB10" s="444" t="s">
        <v>557</v>
      </c>
      <c r="AC10" s="358"/>
      <c r="AD10" s="358"/>
    </row>
    <row r="11" spans="1:30" ht="36.6" customHeight="1">
      <c r="A11" s="138">
        <v>303</v>
      </c>
      <c r="B11" s="139" t="s">
        <v>558</v>
      </c>
      <c r="C11" s="547">
        <v>1000</v>
      </c>
      <c r="D11" s="547">
        <v>1500</v>
      </c>
      <c r="E11" s="339"/>
      <c r="F11" s="339"/>
      <c r="G11" s="339"/>
      <c r="H11" s="150"/>
      <c r="I11" s="138" t="s">
        <v>559</v>
      </c>
      <c r="J11" s="139"/>
      <c r="K11" s="339"/>
      <c r="L11" s="339"/>
      <c r="M11" s="339"/>
      <c r="N11" s="339"/>
      <c r="O11" s="544"/>
      <c r="P11" s="544"/>
      <c r="Q11" s="640" t="s">
        <v>307</v>
      </c>
      <c r="R11" s="169"/>
      <c r="S11" s="169"/>
      <c r="T11" s="512"/>
      <c r="U11" s="513"/>
      <c r="V11" s="150"/>
      <c r="W11" s="388" t="s">
        <v>821</v>
      </c>
      <c r="X11" s="139"/>
      <c r="Y11" s="339"/>
      <c r="Z11" s="339"/>
      <c r="AA11" s="339"/>
      <c r="AB11" s="339"/>
      <c r="AC11" s="339"/>
      <c r="AD11" s="150"/>
    </row>
    <row r="12" spans="1:30" ht="33" customHeight="1">
      <c r="A12" s="144">
        <v>101</v>
      </c>
      <c r="B12" s="143" t="s">
        <v>560</v>
      </c>
      <c r="C12" s="541">
        <v>6900</v>
      </c>
      <c r="D12" s="541">
        <v>24</v>
      </c>
      <c r="E12" s="148"/>
      <c r="F12" s="143">
        <v>26</v>
      </c>
      <c r="G12" s="143" t="s">
        <v>459</v>
      </c>
      <c r="H12" s="153"/>
      <c r="I12" s="347"/>
      <c r="J12" s="341"/>
      <c r="K12" s="343"/>
      <c r="L12" s="343"/>
      <c r="M12" s="341"/>
      <c r="N12" s="341"/>
      <c r="O12" s="350"/>
      <c r="P12" s="147"/>
      <c r="Q12" s="144"/>
      <c r="R12" s="143"/>
      <c r="S12" s="143"/>
      <c r="T12" s="148"/>
      <c r="U12" s="143"/>
      <c r="V12" s="548"/>
      <c r="W12" s="144"/>
      <c r="X12" s="143"/>
      <c r="Y12" s="148"/>
      <c r="Z12" s="157"/>
      <c r="AA12" s="148"/>
      <c r="AB12" s="143"/>
      <c r="AC12" s="156"/>
      <c r="AD12" s="151"/>
    </row>
    <row r="13" spans="1:30" ht="33" customHeight="1">
      <c r="A13" s="144">
        <v>414</v>
      </c>
      <c r="B13" s="143" t="s">
        <v>561</v>
      </c>
      <c r="C13" s="541">
        <v>200</v>
      </c>
      <c r="D13" s="541">
        <v>240</v>
      </c>
      <c r="E13" s="148"/>
      <c r="F13" s="143"/>
      <c r="G13" s="143"/>
      <c r="H13" s="153"/>
      <c r="I13" s="144"/>
      <c r="J13" s="341"/>
      <c r="K13" s="343"/>
      <c r="L13" s="343"/>
      <c r="M13" s="341"/>
      <c r="N13" s="341"/>
      <c r="O13" s="350"/>
      <c r="P13" s="545"/>
      <c r="Q13" s="144"/>
      <c r="R13" s="143"/>
      <c r="S13" s="143"/>
      <c r="T13" s="148"/>
      <c r="U13" s="143"/>
      <c r="V13" s="147"/>
      <c r="W13" s="144"/>
      <c r="X13" s="143"/>
      <c r="Y13" s="148"/>
      <c r="Z13" s="157"/>
      <c r="AA13" s="148"/>
      <c r="AB13" s="143"/>
      <c r="AC13" s="156"/>
      <c r="AD13" s="151"/>
    </row>
    <row r="14" spans="1:30" ht="33" customHeight="1">
      <c r="A14" s="144">
        <v>501</v>
      </c>
      <c r="B14" s="143" t="s">
        <v>460</v>
      </c>
      <c r="C14" s="541">
        <v>15600</v>
      </c>
      <c r="D14" s="541">
        <v>18</v>
      </c>
      <c r="E14" s="148"/>
      <c r="F14" s="143"/>
      <c r="G14" s="143"/>
      <c r="H14" s="153"/>
      <c r="I14" s="144"/>
      <c r="J14" s="341"/>
      <c r="K14" s="343"/>
      <c r="L14" s="343"/>
      <c r="M14" s="341"/>
      <c r="N14" s="341"/>
      <c r="O14" s="350"/>
      <c r="P14" s="545"/>
      <c r="Q14" s="144"/>
      <c r="R14" s="143"/>
      <c r="S14" s="143"/>
      <c r="T14" s="148"/>
      <c r="U14" s="143"/>
      <c r="V14" s="147"/>
      <c r="W14" s="144"/>
      <c r="X14" s="143"/>
      <c r="Y14" s="148"/>
      <c r="Z14" s="157"/>
      <c r="AA14" s="148"/>
      <c r="AB14" s="143"/>
      <c r="AC14" s="156"/>
      <c r="AD14" s="151"/>
    </row>
    <row r="15" spans="1:30" ht="33" customHeight="1">
      <c r="A15" s="144">
        <v>520</v>
      </c>
      <c r="B15" s="341" t="s">
        <v>408</v>
      </c>
      <c r="C15" s="540">
        <v>45540</v>
      </c>
      <c r="D15" s="539">
        <v>30</v>
      </c>
      <c r="E15" s="148"/>
      <c r="F15" s="143"/>
      <c r="G15" s="162"/>
      <c r="H15" s="153"/>
      <c r="I15" s="144"/>
      <c r="J15" s="143"/>
      <c r="K15" s="143"/>
      <c r="L15" s="143"/>
      <c r="M15" s="143"/>
      <c r="N15" s="143"/>
      <c r="O15" s="162"/>
      <c r="P15" s="162"/>
      <c r="Q15" s="422"/>
      <c r="R15" s="423"/>
      <c r="S15" s="143"/>
      <c r="T15" s="424"/>
      <c r="U15" s="425"/>
      <c r="V15" s="153"/>
      <c r="W15" s="144"/>
      <c r="X15" s="143"/>
      <c r="Y15" s="148"/>
      <c r="Z15" s="157"/>
      <c r="AA15" s="148"/>
      <c r="AB15" s="143"/>
      <c r="AC15" s="162"/>
      <c r="AD15" s="153"/>
    </row>
    <row r="16" spans="1:30" ht="33" customHeight="1">
      <c r="A16" s="144">
        <v>513</v>
      </c>
      <c r="B16" s="143" t="s">
        <v>562</v>
      </c>
      <c r="C16" s="541">
        <v>8000</v>
      </c>
      <c r="D16" s="541">
        <v>25</v>
      </c>
      <c r="E16" s="148"/>
      <c r="F16" s="143"/>
      <c r="G16" s="162"/>
      <c r="H16" s="153"/>
      <c r="I16" s="144"/>
      <c r="J16" s="143"/>
      <c r="K16" s="143"/>
      <c r="L16" s="143"/>
      <c r="M16" s="143"/>
      <c r="N16" s="143"/>
      <c r="O16" s="162"/>
      <c r="P16" s="162"/>
      <c r="Q16" s="422"/>
      <c r="R16" s="423"/>
      <c r="S16" s="143"/>
      <c r="T16" s="424"/>
      <c r="U16" s="425"/>
      <c r="V16" s="153"/>
      <c r="W16" s="144"/>
      <c r="X16" s="143"/>
      <c r="Y16" s="148"/>
      <c r="Z16" s="157"/>
      <c r="AA16" s="148"/>
      <c r="AB16" s="143"/>
      <c r="AC16" s="162"/>
      <c r="AD16" s="153"/>
    </row>
    <row r="17" spans="1:30" ht="33" customHeight="1">
      <c r="A17" s="144">
        <v>523</v>
      </c>
      <c r="B17" s="143" t="s">
        <v>563</v>
      </c>
      <c r="C17" s="541">
        <v>39000</v>
      </c>
      <c r="D17" s="541">
        <v>29</v>
      </c>
      <c r="E17" s="148"/>
      <c r="F17" s="143"/>
      <c r="G17" s="162"/>
      <c r="H17" s="153"/>
      <c r="I17" s="144"/>
      <c r="J17" s="143"/>
      <c r="K17" s="143"/>
      <c r="L17" s="143"/>
      <c r="M17" s="143"/>
      <c r="N17" s="143"/>
      <c r="O17" s="162"/>
      <c r="P17" s="162"/>
      <c r="Q17" s="422"/>
      <c r="R17" s="423"/>
      <c r="S17" s="143"/>
      <c r="T17" s="424"/>
      <c r="U17" s="425"/>
      <c r="V17" s="153"/>
      <c r="W17" s="144"/>
      <c r="X17" s="143"/>
      <c r="Y17" s="148"/>
      <c r="Z17" s="157"/>
      <c r="AA17" s="148"/>
      <c r="AB17" s="143"/>
      <c r="AC17" s="162"/>
      <c r="AD17" s="153"/>
    </row>
    <row r="18" spans="1:30" ht="33" customHeight="1">
      <c r="A18" s="144">
        <v>525</v>
      </c>
      <c r="B18" s="143" t="s">
        <v>461</v>
      </c>
      <c r="C18" s="541">
        <v>2520</v>
      </c>
      <c r="D18" s="541">
        <v>1.2</v>
      </c>
      <c r="E18" s="148"/>
      <c r="F18" s="143"/>
      <c r="G18" s="162"/>
      <c r="H18" s="153"/>
      <c r="I18" s="144"/>
      <c r="J18" s="143"/>
      <c r="K18" s="143"/>
      <c r="L18" s="143"/>
      <c r="M18" s="143"/>
      <c r="N18" s="143"/>
      <c r="O18" s="162"/>
      <c r="P18" s="162"/>
      <c r="Q18" s="422"/>
      <c r="R18" s="423"/>
      <c r="S18" s="143"/>
      <c r="T18" s="424"/>
      <c r="U18" s="425"/>
      <c r="V18" s="153"/>
      <c r="W18" s="144"/>
      <c r="X18" s="143"/>
      <c r="Y18" s="148"/>
      <c r="Z18" s="157"/>
      <c r="AA18" s="148"/>
      <c r="AB18" s="143"/>
      <c r="AC18" s="162"/>
      <c r="AD18" s="153"/>
    </row>
    <row r="19" spans="1:30" ht="33" customHeight="1">
      <c r="A19" s="144">
        <v>414</v>
      </c>
      <c r="B19" s="143" t="s">
        <v>564</v>
      </c>
      <c r="C19" s="541">
        <v>9200</v>
      </c>
      <c r="D19" s="541">
        <v>60</v>
      </c>
      <c r="E19" s="148"/>
      <c r="F19" s="143"/>
      <c r="G19" s="162"/>
      <c r="H19" s="153"/>
      <c r="I19" s="144"/>
      <c r="J19" s="143"/>
      <c r="K19" s="143"/>
      <c r="L19" s="143"/>
      <c r="M19" s="143"/>
      <c r="N19" s="143"/>
      <c r="O19" s="162"/>
      <c r="P19" s="162"/>
      <c r="Q19" s="422"/>
      <c r="R19" s="423"/>
      <c r="S19" s="143"/>
      <c r="T19" s="424"/>
      <c r="U19" s="425"/>
      <c r="V19" s="153"/>
      <c r="W19" s="144"/>
      <c r="X19" s="143"/>
      <c r="Y19" s="148"/>
      <c r="Z19" s="157"/>
      <c r="AA19" s="148"/>
      <c r="AB19" s="143"/>
      <c r="AC19" s="162"/>
      <c r="AD19" s="153"/>
    </row>
    <row r="20" spans="1:30" ht="33" customHeight="1">
      <c r="A20" s="144">
        <v>526</v>
      </c>
      <c r="B20" s="143" t="s">
        <v>565</v>
      </c>
      <c r="C20" s="541">
        <v>20150</v>
      </c>
      <c r="D20" s="541">
        <v>23</v>
      </c>
      <c r="E20" s="148"/>
      <c r="F20" s="143"/>
      <c r="G20" s="162"/>
      <c r="H20" s="153"/>
      <c r="I20" s="144"/>
      <c r="J20" s="143"/>
      <c r="K20" s="143"/>
      <c r="L20" s="143"/>
      <c r="M20" s="143"/>
      <c r="N20" s="143"/>
      <c r="O20" s="162"/>
      <c r="P20" s="162"/>
      <c r="Q20" s="422"/>
      <c r="R20" s="423"/>
      <c r="S20" s="143"/>
      <c r="T20" s="424"/>
      <c r="U20" s="425"/>
      <c r="V20" s="153"/>
      <c r="W20" s="144"/>
      <c r="X20" s="143"/>
      <c r="Y20" s="148"/>
      <c r="Z20" s="157"/>
      <c r="AA20" s="148"/>
      <c r="AB20" s="143"/>
      <c r="AC20" s="162"/>
      <c r="AD20" s="153"/>
    </row>
    <row r="21" spans="1:30" ht="33" customHeight="1">
      <c r="A21" s="144">
        <v>403</v>
      </c>
      <c r="B21" s="143" t="s">
        <v>566</v>
      </c>
      <c r="C21" s="541">
        <v>30000</v>
      </c>
      <c r="D21" s="541">
        <v>29</v>
      </c>
      <c r="E21" s="148"/>
      <c r="F21" s="143"/>
      <c r="G21" s="162"/>
      <c r="H21" s="153"/>
      <c r="I21" s="144"/>
      <c r="J21" s="143"/>
      <c r="K21" s="143"/>
      <c r="L21" s="143"/>
      <c r="M21" s="143"/>
      <c r="N21" s="143"/>
      <c r="O21" s="162"/>
      <c r="P21" s="162"/>
      <c r="Q21" s="422"/>
      <c r="R21" s="423"/>
      <c r="S21" s="143"/>
      <c r="T21" s="424"/>
      <c r="U21" s="425"/>
      <c r="V21" s="153"/>
      <c r="W21" s="144"/>
      <c r="X21" s="143"/>
      <c r="Y21" s="148"/>
      <c r="Z21" s="157"/>
      <c r="AA21" s="148"/>
      <c r="AB21" s="143"/>
      <c r="AC21" s="162"/>
      <c r="AD21" s="153"/>
    </row>
    <row r="22" spans="1:30" ht="33" customHeight="1">
      <c r="A22" s="168">
        <v>439</v>
      </c>
      <c r="B22" s="169" t="s">
        <v>567</v>
      </c>
      <c r="C22" s="542">
        <v>12600</v>
      </c>
      <c r="D22" s="542">
        <v>35</v>
      </c>
      <c r="E22" s="170"/>
      <c r="F22" s="169"/>
      <c r="G22" s="77"/>
      <c r="H22" s="172"/>
      <c r="I22" s="168"/>
      <c r="J22" s="169"/>
      <c r="K22" s="169"/>
      <c r="L22" s="169"/>
      <c r="M22" s="169"/>
      <c r="N22" s="169"/>
      <c r="O22" s="77"/>
      <c r="P22" s="162"/>
      <c r="Q22" s="426"/>
      <c r="R22" s="427"/>
      <c r="S22" s="169"/>
      <c r="T22" s="428"/>
      <c r="U22" s="429"/>
      <c r="V22" s="172"/>
      <c r="W22" s="168"/>
      <c r="X22" s="169"/>
      <c r="Y22" s="170"/>
      <c r="Z22" s="173"/>
      <c r="AA22" s="170"/>
      <c r="AB22" s="169"/>
      <c r="AC22" s="77"/>
      <c r="AD22" s="172"/>
    </row>
    <row r="23" spans="1:30" ht="33" customHeight="1">
      <c r="A23" s="168">
        <v>431</v>
      </c>
      <c r="B23" s="169" t="s">
        <v>568</v>
      </c>
      <c r="C23" s="542">
        <v>14000</v>
      </c>
      <c r="D23" s="542">
        <v>22</v>
      </c>
      <c r="E23" s="170"/>
      <c r="F23" s="169"/>
      <c r="G23" s="77"/>
      <c r="H23" s="172"/>
      <c r="I23" s="168"/>
      <c r="J23" s="169"/>
      <c r="K23" s="169"/>
      <c r="L23" s="169"/>
      <c r="M23" s="169"/>
      <c r="N23" s="169"/>
      <c r="O23" s="77"/>
      <c r="P23" s="162"/>
      <c r="Q23" s="426"/>
      <c r="R23" s="427"/>
      <c r="S23" s="169"/>
      <c r="T23" s="428"/>
      <c r="U23" s="429"/>
      <c r="V23" s="172"/>
      <c r="W23" s="168"/>
      <c r="X23" s="169"/>
      <c r="Y23" s="170"/>
      <c r="Z23" s="173"/>
      <c r="AA23" s="170"/>
      <c r="AB23" s="169"/>
      <c r="AC23" s="77"/>
      <c r="AD23" s="172"/>
    </row>
    <row r="24" spans="1:30" ht="33" customHeight="1">
      <c r="A24" s="168">
        <v>442</v>
      </c>
      <c r="B24" s="169" t="s">
        <v>569</v>
      </c>
      <c r="C24" s="542">
        <v>9300</v>
      </c>
      <c r="D24" s="542">
        <v>76</v>
      </c>
      <c r="E24" s="170"/>
      <c r="F24" s="169"/>
      <c r="G24" s="77"/>
      <c r="H24" s="172"/>
      <c r="I24" s="168"/>
      <c r="J24" s="169"/>
      <c r="K24" s="169"/>
      <c r="L24" s="169"/>
      <c r="M24" s="169"/>
      <c r="N24" s="169"/>
      <c r="O24" s="77"/>
      <c r="P24" s="162"/>
      <c r="Q24" s="422"/>
      <c r="R24" s="427"/>
      <c r="S24" s="169"/>
      <c r="T24" s="428"/>
      <c r="U24" s="429"/>
      <c r="V24" s="172"/>
      <c r="W24" s="168"/>
      <c r="X24" s="169"/>
      <c r="Y24" s="170"/>
      <c r="Z24" s="173"/>
      <c r="AA24" s="170"/>
      <c r="AB24" s="169"/>
      <c r="AC24" s="77"/>
      <c r="AD24" s="172"/>
    </row>
    <row r="25" spans="1:30" ht="33" customHeight="1">
      <c r="A25" s="168">
        <v>433</v>
      </c>
      <c r="B25" s="169" t="s">
        <v>570</v>
      </c>
      <c r="C25" s="542">
        <v>32500</v>
      </c>
      <c r="D25" s="542">
        <v>19</v>
      </c>
      <c r="E25" s="170"/>
      <c r="F25" s="169"/>
      <c r="G25" s="77"/>
      <c r="H25" s="172"/>
      <c r="I25" s="168"/>
      <c r="J25" s="169"/>
      <c r="K25" s="169"/>
      <c r="L25" s="169"/>
      <c r="M25" s="169"/>
      <c r="N25" s="169"/>
      <c r="O25" s="77"/>
      <c r="P25" s="172"/>
      <c r="Q25" s="426"/>
      <c r="R25" s="427"/>
      <c r="S25" s="169"/>
      <c r="T25" s="428"/>
      <c r="U25" s="429"/>
      <c r="V25" s="172"/>
      <c r="W25" s="168"/>
      <c r="X25" s="169"/>
      <c r="Y25" s="170"/>
      <c r="Z25" s="173"/>
      <c r="AA25" s="170"/>
      <c r="AB25" s="169"/>
      <c r="AC25" s="77"/>
      <c r="AD25" s="172"/>
    </row>
    <row r="26" spans="1:30" ht="33" customHeight="1">
      <c r="A26" s="168">
        <v>433</v>
      </c>
      <c r="B26" s="169" t="s">
        <v>571</v>
      </c>
      <c r="C26" s="542">
        <v>32000</v>
      </c>
      <c r="D26" s="542">
        <v>31</v>
      </c>
      <c r="E26" s="170"/>
      <c r="F26" s="169"/>
      <c r="G26" s="77"/>
      <c r="H26" s="172"/>
      <c r="I26" s="168"/>
      <c r="J26" s="169"/>
      <c r="K26" s="169"/>
      <c r="L26" s="169"/>
      <c r="M26" s="169"/>
      <c r="N26" s="169"/>
      <c r="O26" s="77"/>
      <c r="P26" s="172"/>
      <c r="Q26" s="426"/>
      <c r="R26" s="427"/>
      <c r="S26" s="169"/>
      <c r="T26" s="428"/>
      <c r="U26" s="429"/>
      <c r="V26" s="172"/>
      <c r="W26" s="168"/>
      <c r="X26" s="169"/>
      <c r="Y26" s="170"/>
      <c r="Z26" s="173"/>
      <c r="AA26" s="170"/>
      <c r="AB26" s="169"/>
      <c r="AC26" s="77"/>
      <c r="AD26" s="172"/>
    </row>
    <row r="27" spans="1:30" ht="33" customHeight="1" thickBot="1">
      <c r="A27" s="174">
        <v>433</v>
      </c>
      <c r="B27" s="175" t="s">
        <v>572</v>
      </c>
      <c r="C27" s="543">
        <v>15800</v>
      </c>
      <c r="D27" s="543">
        <v>57</v>
      </c>
      <c r="E27" s="176"/>
      <c r="F27" s="175"/>
      <c r="G27" s="178"/>
      <c r="H27" s="179"/>
      <c r="I27" s="174"/>
      <c r="J27" s="175"/>
      <c r="K27" s="175"/>
      <c r="L27" s="175"/>
      <c r="M27" s="175"/>
      <c r="N27" s="175"/>
      <c r="O27" s="178"/>
      <c r="P27" s="179"/>
      <c r="Q27" s="174"/>
      <c r="R27" s="175"/>
      <c r="S27" s="175"/>
      <c r="T27" s="176"/>
      <c r="U27" s="180"/>
      <c r="V27" s="179"/>
      <c r="W27" s="174"/>
      <c r="X27" s="175"/>
      <c r="Y27" s="176"/>
      <c r="Z27" s="181"/>
      <c r="AA27" s="176"/>
      <c r="AB27" s="175"/>
      <c r="AC27" s="178"/>
      <c r="AD27" s="179"/>
    </row>
    <row r="28" spans="1:30" ht="18" customHeight="1">
      <c r="A28" s="515" t="s">
        <v>573</v>
      </c>
      <c r="B28" s="516"/>
      <c r="C28" s="516"/>
      <c r="D28" s="516"/>
      <c r="E28" s="516"/>
      <c r="F28" s="516"/>
      <c r="G28" s="516"/>
      <c r="H28" s="517"/>
      <c r="I28" s="518" t="s">
        <v>574</v>
      </c>
      <c r="J28" s="519"/>
      <c r="K28" s="519"/>
      <c r="L28" s="519"/>
      <c r="M28" s="519"/>
      <c r="N28" s="519"/>
      <c r="O28" s="519"/>
      <c r="P28" s="520"/>
      <c r="Q28" s="518" t="s">
        <v>575</v>
      </c>
      <c r="R28" s="519"/>
      <c r="S28" s="519"/>
      <c r="T28" s="519"/>
      <c r="U28" s="519"/>
      <c r="V28" s="519"/>
      <c r="W28" s="31" t="s">
        <v>576</v>
      </c>
      <c r="X28" s="519"/>
      <c r="Y28" s="519"/>
      <c r="Z28" s="519"/>
      <c r="AA28" s="519"/>
      <c r="AB28" s="519"/>
      <c r="AC28" s="519"/>
      <c r="AD28" s="520"/>
    </row>
    <row r="29" spans="1:30" ht="18" customHeight="1">
      <c r="A29" s="521" t="s">
        <v>577</v>
      </c>
      <c r="B29" s="522"/>
      <c r="C29" s="522"/>
      <c r="D29" s="522"/>
      <c r="E29" s="522"/>
      <c r="F29" s="522"/>
      <c r="G29" s="522"/>
      <c r="H29" s="523"/>
      <c r="I29" s="524" t="s">
        <v>578</v>
      </c>
      <c r="J29" s="525"/>
      <c r="K29" s="525"/>
      <c r="L29" s="525"/>
      <c r="M29" s="525"/>
      <c r="N29" s="525"/>
      <c r="O29" s="525"/>
      <c r="P29" s="526"/>
      <c r="Q29" s="524" t="s">
        <v>579</v>
      </c>
      <c r="R29" s="525"/>
      <c r="S29" s="525"/>
      <c r="T29" s="525"/>
      <c r="U29" s="525"/>
      <c r="V29" s="525"/>
      <c r="W29" s="34" t="s">
        <v>580</v>
      </c>
      <c r="X29" s="525"/>
      <c r="Y29" s="525"/>
      <c r="Z29" s="525"/>
      <c r="AA29" s="525"/>
      <c r="AB29" s="525"/>
      <c r="AC29" s="525"/>
      <c r="AD29" s="526"/>
    </row>
    <row r="30" spans="1:30" s="525" customFormat="1" ht="18" customHeight="1">
      <c r="A30" s="521" t="s">
        <v>462</v>
      </c>
      <c r="B30" s="522"/>
      <c r="C30" s="522"/>
      <c r="D30" s="522"/>
      <c r="E30" s="522"/>
      <c r="F30" s="522"/>
      <c r="G30" s="522"/>
      <c r="H30" s="523"/>
      <c r="I30" s="524" t="s">
        <v>581</v>
      </c>
      <c r="P30" s="526"/>
      <c r="Q30" s="527"/>
      <c r="V30" s="526"/>
      <c r="W30" s="528" t="s">
        <v>582</v>
      </c>
      <c r="AD30" s="526"/>
    </row>
    <row r="31" spans="1:30" s="525" customFormat="1" ht="17.45" customHeight="1">
      <c r="A31" s="529"/>
      <c r="B31" s="530"/>
      <c r="C31" s="530"/>
      <c r="D31" s="530"/>
      <c r="E31" s="530"/>
      <c r="F31" s="530"/>
      <c r="G31" s="530"/>
      <c r="H31" s="531"/>
      <c r="I31" s="529"/>
      <c r="J31" s="530"/>
      <c r="K31" s="530"/>
      <c r="L31" s="530"/>
      <c r="M31" s="530"/>
      <c r="N31" s="530"/>
      <c r="O31" s="530"/>
      <c r="P31" s="531"/>
      <c r="Q31" s="350"/>
      <c r="R31" s="532"/>
      <c r="S31" s="532"/>
      <c r="T31" s="532"/>
      <c r="U31" s="532"/>
      <c r="V31" s="532"/>
      <c r="W31" s="34" t="s">
        <v>583</v>
      </c>
      <c r="AD31" s="526"/>
    </row>
    <row r="32" spans="1:30" ht="16.899999999999999" customHeight="1">
      <c r="A32" s="533"/>
      <c r="B32" s="525"/>
      <c r="C32" s="525"/>
      <c r="D32" s="525"/>
      <c r="E32" s="525"/>
      <c r="F32" s="525"/>
      <c r="G32" s="525"/>
      <c r="H32" s="526"/>
      <c r="I32" s="533"/>
      <c r="J32" s="525"/>
      <c r="K32" s="525"/>
      <c r="L32" s="525"/>
      <c r="M32" s="525"/>
      <c r="N32" s="525"/>
      <c r="O32" s="525"/>
      <c r="P32" s="526"/>
      <c r="W32" s="34" t="s">
        <v>584</v>
      </c>
      <c r="X32" s="525"/>
      <c r="Y32" s="525"/>
      <c r="Z32" s="525"/>
      <c r="AA32" s="525"/>
      <c r="AB32" s="525"/>
      <c r="AC32" s="525"/>
      <c r="AD32" s="526"/>
    </row>
    <row r="33" spans="1:31" ht="16.899999999999999" customHeight="1">
      <c r="A33" s="533"/>
      <c r="B33" s="525"/>
      <c r="C33" s="525"/>
      <c r="D33" s="525"/>
      <c r="E33" s="525"/>
      <c r="F33" s="525"/>
      <c r="G33" s="525"/>
      <c r="H33" s="526"/>
      <c r="I33" s="533"/>
      <c r="J33" s="525"/>
      <c r="K33" s="525"/>
      <c r="L33" s="525"/>
      <c r="M33" s="525"/>
      <c r="N33" s="525"/>
      <c r="O33" s="525"/>
      <c r="P33" s="526"/>
      <c r="W33" s="34" t="s">
        <v>585</v>
      </c>
      <c r="X33" s="525"/>
      <c r="Y33" s="525"/>
      <c r="Z33" s="525"/>
      <c r="AA33" s="525"/>
      <c r="AB33" s="525"/>
      <c r="AC33" s="525"/>
      <c r="AD33" s="526"/>
    </row>
    <row r="34" spans="1:31" ht="16.899999999999999" customHeight="1">
      <c r="A34" s="534"/>
      <c r="B34" s="534"/>
      <c r="C34" s="534"/>
      <c r="D34" s="534"/>
      <c r="E34" s="534"/>
      <c r="F34" s="534"/>
      <c r="G34" s="534"/>
      <c r="H34" s="535"/>
      <c r="I34" s="534"/>
      <c r="J34" s="534"/>
      <c r="K34" s="534"/>
      <c r="L34" s="534"/>
      <c r="M34" s="534"/>
      <c r="N34" s="534"/>
      <c r="O34" s="534"/>
      <c r="P34" s="535"/>
      <c r="W34" s="524" t="s">
        <v>586</v>
      </c>
      <c r="X34" s="525"/>
      <c r="Y34" s="525"/>
      <c r="Z34" s="525"/>
      <c r="AA34" s="525"/>
      <c r="AB34" s="525"/>
      <c r="AC34" s="525"/>
      <c r="AD34" s="526"/>
    </row>
    <row r="35" spans="1:31" ht="16.899999999999999" customHeight="1">
      <c r="A35" s="642"/>
      <c r="W35" s="529"/>
      <c r="X35" s="530"/>
      <c r="Y35" s="530"/>
      <c r="Z35" s="530"/>
      <c r="AA35" s="530"/>
      <c r="AB35" s="530"/>
      <c r="AC35" s="530"/>
      <c r="AD35" s="531"/>
      <c r="AE35" s="525"/>
    </row>
    <row r="36" spans="1:31" ht="16.899999999999999" customHeight="1">
      <c r="A36" s="642"/>
      <c r="W36" s="34"/>
      <c r="X36" s="525"/>
      <c r="Y36" s="525"/>
      <c r="Z36" s="525"/>
      <c r="AA36" s="525"/>
      <c r="AB36" s="525"/>
      <c r="AC36" s="525"/>
      <c r="AD36" s="526"/>
    </row>
    <row r="37" spans="1:31" ht="16.899999999999999" customHeight="1">
      <c r="A37" s="642"/>
      <c r="W37" s="34"/>
      <c r="X37" s="525"/>
      <c r="Y37" s="525"/>
      <c r="Z37" s="525"/>
      <c r="AA37" s="525"/>
      <c r="AB37" s="525"/>
      <c r="AC37" s="525"/>
      <c r="AD37" s="526"/>
    </row>
    <row r="38" spans="1:31" ht="16.899999999999999" customHeight="1">
      <c r="A38" s="642"/>
      <c r="W38" s="537"/>
      <c r="X38" s="534"/>
      <c r="Y38" s="534"/>
      <c r="Z38" s="534"/>
      <c r="AA38" s="534"/>
      <c r="AB38" s="534"/>
      <c r="AC38" s="534"/>
      <c r="AD38" s="535"/>
    </row>
    <row r="39" spans="1:31" ht="16.899999999999999" customHeight="1">
      <c r="W39" s="528"/>
      <c r="X39" s="538"/>
      <c r="Y39" s="538"/>
      <c r="Z39" s="538"/>
      <c r="AA39" s="538"/>
      <c r="AB39" s="538"/>
      <c r="AC39" s="538"/>
      <c r="AD39" s="538"/>
    </row>
    <row r="40" spans="1:31" ht="32.450000000000003" customHeight="1">
      <c r="W40" s="528"/>
    </row>
    <row r="41" spans="1:31" ht="32.450000000000003" customHeight="1">
      <c r="W41" s="528"/>
    </row>
    <row r="42" spans="1:31" ht="32.450000000000003" customHeight="1"/>
    <row r="43" spans="1:31" ht="32.450000000000003" customHeight="1"/>
    <row r="44" spans="1:31" ht="32.450000000000003" customHeight="1"/>
    <row r="45" spans="1:31" ht="32.450000000000003" customHeight="1"/>
    <row r="46" spans="1:31" ht="32.450000000000003" customHeight="1"/>
    <row r="47" spans="1:31" ht="32.450000000000003" customHeight="1"/>
    <row r="48" spans="1:31" ht="32.450000000000003" customHeight="1"/>
    <row r="49" ht="32.450000000000003" customHeight="1"/>
    <row r="50" ht="32.450000000000003" customHeight="1"/>
    <row r="51" ht="32.450000000000003" customHeight="1"/>
    <row r="52" ht="32.450000000000003" customHeight="1"/>
    <row r="53" ht="32.450000000000003" customHeight="1"/>
    <row r="54" ht="32.450000000000003" customHeight="1"/>
    <row r="55" ht="32.450000000000003" customHeight="1"/>
    <row r="56" ht="32.450000000000003" customHeight="1"/>
    <row r="57" ht="32.450000000000003" customHeight="1"/>
    <row r="58" ht="32.450000000000003" customHeight="1"/>
    <row r="59" ht="32.450000000000003" customHeight="1"/>
    <row r="60" ht="32.450000000000003" customHeight="1"/>
    <row r="61" ht="32.450000000000003" customHeight="1"/>
    <row r="62" ht="32.450000000000003" customHeight="1"/>
    <row r="63" ht="32.450000000000003" customHeight="1"/>
    <row r="64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  <row r="122" ht="32.450000000000003" customHeight="1"/>
    <row r="123" ht="32.450000000000003" customHeight="1"/>
    <row r="124" ht="32.450000000000003" customHeight="1"/>
    <row r="125" ht="32.450000000000003" customHeight="1"/>
    <row r="126" ht="32.450000000000003" customHeight="1"/>
    <row r="127" ht="32.450000000000003" customHeight="1"/>
    <row r="128" ht="32.450000000000003" customHeight="1"/>
    <row r="129" ht="32.450000000000003" customHeight="1"/>
    <row r="130" ht="32.450000000000003" customHeight="1"/>
    <row r="131" ht="32.450000000000003" customHeight="1"/>
  </sheetData>
  <mergeCells count="45">
    <mergeCell ref="A31:H31"/>
    <mergeCell ref="I31:P31"/>
    <mergeCell ref="A34:H34"/>
    <mergeCell ref="I34:P34"/>
    <mergeCell ref="W35:AD35"/>
    <mergeCell ref="W38:AD38"/>
    <mergeCell ref="AA9:AB9"/>
    <mergeCell ref="AC9:AC10"/>
    <mergeCell ref="AD9:AD10"/>
    <mergeCell ref="A28:H28"/>
    <mergeCell ref="A29:H29"/>
    <mergeCell ref="A30:H30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A9:A10"/>
    <mergeCell ref="B9:B10"/>
    <mergeCell ref="C9:C10"/>
    <mergeCell ref="D9:D10"/>
    <mergeCell ref="E9:F9"/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</mergeCells>
  <phoneticPr fontId="3" type="noConversion"/>
  <pageMargins left="0.66" right="0.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3"/>
  <sheetViews>
    <sheetView zoomScaleNormal="100" zoomScaleSheetLayoutView="70" workbookViewId="0">
      <selection activeCell="A2" sqref="A2:AE2"/>
    </sheetView>
  </sheetViews>
  <sheetFormatPr defaultColWidth="8.875" defaultRowHeight="19.5"/>
  <cols>
    <col min="1" max="16" width="20" style="550" customWidth="1"/>
    <col min="17" max="22" width="21.5" style="550" customWidth="1"/>
    <col min="23" max="30" width="19.875" style="550" customWidth="1"/>
    <col min="31" max="256" width="8.875" style="550"/>
    <col min="257" max="272" width="20" style="550" customWidth="1"/>
    <col min="273" max="278" width="21.5" style="550" customWidth="1"/>
    <col min="279" max="286" width="19.875" style="550" customWidth="1"/>
    <col min="287" max="512" width="8.875" style="550"/>
    <col min="513" max="528" width="20" style="550" customWidth="1"/>
    <col min="529" max="534" width="21.5" style="550" customWidth="1"/>
    <col min="535" max="542" width="19.875" style="550" customWidth="1"/>
    <col min="543" max="768" width="8.875" style="550"/>
    <col min="769" max="784" width="20" style="550" customWidth="1"/>
    <col min="785" max="790" width="21.5" style="550" customWidth="1"/>
    <col min="791" max="798" width="19.875" style="550" customWidth="1"/>
    <col min="799" max="1024" width="8.875" style="550"/>
    <col min="1025" max="1040" width="20" style="550" customWidth="1"/>
    <col min="1041" max="1046" width="21.5" style="550" customWidth="1"/>
    <col min="1047" max="1054" width="19.875" style="550" customWidth="1"/>
    <col min="1055" max="1280" width="8.875" style="550"/>
    <col min="1281" max="1296" width="20" style="550" customWidth="1"/>
    <col min="1297" max="1302" width="21.5" style="550" customWidth="1"/>
    <col min="1303" max="1310" width="19.875" style="550" customWidth="1"/>
    <col min="1311" max="1536" width="8.875" style="550"/>
    <col min="1537" max="1552" width="20" style="550" customWidth="1"/>
    <col min="1553" max="1558" width="21.5" style="550" customWidth="1"/>
    <col min="1559" max="1566" width="19.875" style="550" customWidth="1"/>
    <col min="1567" max="1792" width="8.875" style="550"/>
    <col min="1793" max="1808" width="20" style="550" customWidth="1"/>
    <col min="1809" max="1814" width="21.5" style="550" customWidth="1"/>
    <col min="1815" max="1822" width="19.875" style="550" customWidth="1"/>
    <col min="1823" max="2048" width="8.875" style="550"/>
    <col min="2049" max="2064" width="20" style="550" customWidth="1"/>
    <col min="2065" max="2070" width="21.5" style="550" customWidth="1"/>
    <col min="2071" max="2078" width="19.875" style="550" customWidth="1"/>
    <col min="2079" max="2304" width="8.875" style="550"/>
    <col min="2305" max="2320" width="20" style="550" customWidth="1"/>
    <col min="2321" max="2326" width="21.5" style="550" customWidth="1"/>
    <col min="2327" max="2334" width="19.875" style="550" customWidth="1"/>
    <col min="2335" max="2560" width="8.875" style="550"/>
    <col min="2561" max="2576" width="20" style="550" customWidth="1"/>
    <col min="2577" max="2582" width="21.5" style="550" customWidth="1"/>
    <col min="2583" max="2590" width="19.875" style="550" customWidth="1"/>
    <col min="2591" max="2816" width="8.875" style="550"/>
    <col min="2817" max="2832" width="20" style="550" customWidth="1"/>
    <col min="2833" max="2838" width="21.5" style="550" customWidth="1"/>
    <col min="2839" max="2846" width="19.875" style="550" customWidth="1"/>
    <col min="2847" max="3072" width="8.875" style="550"/>
    <col min="3073" max="3088" width="20" style="550" customWidth="1"/>
    <col min="3089" max="3094" width="21.5" style="550" customWidth="1"/>
    <col min="3095" max="3102" width="19.875" style="550" customWidth="1"/>
    <col min="3103" max="3328" width="8.875" style="550"/>
    <col min="3329" max="3344" width="20" style="550" customWidth="1"/>
    <col min="3345" max="3350" width="21.5" style="550" customWidth="1"/>
    <col min="3351" max="3358" width="19.875" style="550" customWidth="1"/>
    <col min="3359" max="3584" width="8.875" style="550"/>
    <col min="3585" max="3600" width="20" style="550" customWidth="1"/>
    <col min="3601" max="3606" width="21.5" style="550" customWidth="1"/>
    <col min="3607" max="3614" width="19.875" style="550" customWidth="1"/>
    <col min="3615" max="3840" width="8.875" style="550"/>
    <col min="3841" max="3856" width="20" style="550" customWidth="1"/>
    <col min="3857" max="3862" width="21.5" style="550" customWidth="1"/>
    <col min="3863" max="3870" width="19.875" style="550" customWidth="1"/>
    <col min="3871" max="4096" width="8.875" style="550"/>
    <col min="4097" max="4112" width="20" style="550" customWidth="1"/>
    <col min="4113" max="4118" width="21.5" style="550" customWidth="1"/>
    <col min="4119" max="4126" width="19.875" style="550" customWidth="1"/>
    <col min="4127" max="4352" width="8.875" style="550"/>
    <col min="4353" max="4368" width="20" style="550" customWidth="1"/>
    <col min="4369" max="4374" width="21.5" style="550" customWidth="1"/>
    <col min="4375" max="4382" width="19.875" style="550" customWidth="1"/>
    <col min="4383" max="4608" width="8.875" style="550"/>
    <col min="4609" max="4624" width="20" style="550" customWidth="1"/>
    <col min="4625" max="4630" width="21.5" style="550" customWidth="1"/>
    <col min="4631" max="4638" width="19.875" style="550" customWidth="1"/>
    <col min="4639" max="4864" width="8.875" style="550"/>
    <col min="4865" max="4880" width="20" style="550" customWidth="1"/>
    <col min="4881" max="4886" width="21.5" style="550" customWidth="1"/>
    <col min="4887" max="4894" width="19.875" style="550" customWidth="1"/>
    <col min="4895" max="5120" width="8.875" style="550"/>
    <col min="5121" max="5136" width="20" style="550" customWidth="1"/>
    <col min="5137" max="5142" width="21.5" style="550" customWidth="1"/>
    <col min="5143" max="5150" width="19.875" style="550" customWidth="1"/>
    <col min="5151" max="5376" width="8.875" style="550"/>
    <col min="5377" max="5392" width="20" style="550" customWidth="1"/>
    <col min="5393" max="5398" width="21.5" style="550" customWidth="1"/>
    <col min="5399" max="5406" width="19.875" style="550" customWidth="1"/>
    <col min="5407" max="5632" width="8.875" style="550"/>
    <col min="5633" max="5648" width="20" style="550" customWidth="1"/>
    <col min="5649" max="5654" width="21.5" style="550" customWidth="1"/>
    <col min="5655" max="5662" width="19.875" style="550" customWidth="1"/>
    <col min="5663" max="5888" width="8.875" style="550"/>
    <col min="5889" max="5904" width="20" style="550" customWidth="1"/>
    <col min="5905" max="5910" width="21.5" style="550" customWidth="1"/>
    <col min="5911" max="5918" width="19.875" style="550" customWidth="1"/>
    <col min="5919" max="6144" width="8.875" style="550"/>
    <col min="6145" max="6160" width="20" style="550" customWidth="1"/>
    <col min="6161" max="6166" width="21.5" style="550" customWidth="1"/>
    <col min="6167" max="6174" width="19.875" style="550" customWidth="1"/>
    <col min="6175" max="6400" width="8.875" style="550"/>
    <col min="6401" max="6416" width="20" style="550" customWidth="1"/>
    <col min="6417" max="6422" width="21.5" style="550" customWidth="1"/>
    <col min="6423" max="6430" width="19.875" style="550" customWidth="1"/>
    <col min="6431" max="6656" width="8.875" style="550"/>
    <col min="6657" max="6672" width="20" style="550" customWidth="1"/>
    <col min="6673" max="6678" width="21.5" style="550" customWidth="1"/>
    <col min="6679" max="6686" width="19.875" style="550" customWidth="1"/>
    <col min="6687" max="6912" width="8.875" style="550"/>
    <col min="6913" max="6928" width="20" style="550" customWidth="1"/>
    <col min="6929" max="6934" width="21.5" style="550" customWidth="1"/>
    <col min="6935" max="6942" width="19.875" style="550" customWidth="1"/>
    <col min="6943" max="7168" width="8.875" style="550"/>
    <col min="7169" max="7184" width="20" style="550" customWidth="1"/>
    <col min="7185" max="7190" width="21.5" style="550" customWidth="1"/>
    <col min="7191" max="7198" width="19.875" style="550" customWidth="1"/>
    <col min="7199" max="7424" width="8.875" style="550"/>
    <col min="7425" max="7440" width="20" style="550" customWidth="1"/>
    <col min="7441" max="7446" width="21.5" style="550" customWidth="1"/>
    <col min="7447" max="7454" width="19.875" style="550" customWidth="1"/>
    <col min="7455" max="7680" width="8.875" style="550"/>
    <col min="7681" max="7696" width="20" style="550" customWidth="1"/>
    <col min="7697" max="7702" width="21.5" style="550" customWidth="1"/>
    <col min="7703" max="7710" width="19.875" style="550" customWidth="1"/>
    <col min="7711" max="7936" width="8.875" style="550"/>
    <col min="7937" max="7952" width="20" style="550" customWidth="1"/>
    <col min="7953" max="7958" width="21.5" style="550" customWidth="1"/>
    <col min="7959" max="7966" width="19.875" style="550" customWidth="1"/>
    <col min="7967" max="8192" width="8.875" style="550"/>
    <col min="8193" max="8208" width="20" style="550" customWidth="1"/>
    <col min="8209" max="8214" width="21.5" style="550" customWidth="1"/>
    <col min="8215" max="8222" width="19.875" style="550" customWidth="1"/>
    <col min="8223" max="8448" width="8.875" style="550"/>
    <col min="8449" max="8464" width="20" style="550" customWidth="1"/>
    <col min="8465" max="8470" width="21.5" style="550" customWidth="1"/>
    <col min="8471" max="8478" width="19.875" style="550" customWidth="1"/>
    <col min="8479" max="8704" width="8.875" style="550"/>
    <col min="8705" max="8720" width="20" style="550" customWidth="1"/>
    <col min="8721" max="8726" width="21.5" style="550" customWidth="1"/>
    <col min="8727" max="8734" width="19.875" style="550" customWidth="1"/>
    <col min="8735" max="8960" width="8.875" style="550"/>
    <col min="8961" max="8976" width="20" style="550" customWidth="1"/>
    <col min="8977" max="8982" width="21.5" style="550" customWidth="1"/>
    <col min="8983" max="8990" width="19.875" style="550" customWidth="1"/>
    <col min="8991" max="9216" width="8.875" style="550"/>
    <col min="9217" max="9232" width="20" style="550" customWidth="1"/>
    <col min="9233" max="9238" width="21.5" style="550" customWidth="1"/>
    <col min="9239" max="9246" width="19.875" style="550" customWidth="1"/>
    <col min="9247" max="9472" width="8.875" style="550"/>
    <col min="9473" max="9488" width="20" style="550" customWidth="1"/>
    <col min="9489" max="9494" width="21.5" style="550" customWidth="1"/>
    <col min="9495" max="9502" width="19.875" style="550" customWidth="1"/>
    <col min="9503" max="9728" width="8.875" style="550"/>
    <col min="9729" max="9744" width="20" style="550" customWidth="1"/>
    <col min="9745" max="9750" width="21.5" style="550" customWidth="1"/>
    <col min="9751" max="9758" width="19.875" style="550" customWidth="1"/>
    <col min="9759" max="9984" width="8.875" style="550"/>
    <col min="9985" max="10000" width="20" style="550" customWidth="1"/>
    <col min="10001" max="10006" width="21.5" style="550" customWidth="1"/>
    <col min="10007" max="10014" width="19.875" style="550" customWidth="1"/>
    <col min="10015" max="10240" width="8.875" style="550"/>
    <col min="10241" max="10256" width="20" style="550" customWidth="1"/>
    <col min="10257" max="10262" width="21.5" style="550" customWidth="1"/>
    <col min="10263" max="10270" width="19.875" style="550" customWidth="1"/>
    <col min="10271" max="10496" width="8.875" style="550"/>
    <col min="10497" max="10512" width="20" style="550" customWidth="1"/>
    <col min="10513" max="10518" width="21.5" style="550" customWidth="1"/>
    <col min="10519" max="10526" width="19.875" style="550" customWidth="1"/>
    <col min="10527" max="10752" width="8.875" style="550"/>
    <col min="10753" max="10768" width="20" style="550" customWidth="1"/>
    <col min="10769" max="10774" width="21.5" style="550" customWidth="1"/>
    <col min="10775" max="10782" width="19.875" style="550" customWidth="1"/>
    <col min="10783" max="11008" width="8.875" style="550"/>
    <col min="11009" max="11024" width="20" style="550" customWidth="1"/>
    <col min="11025" max="11030" width="21.5" style="550" customWidth="1"/>
    <col min="11031" max="11038" width="19.875" style="550" customWidth="1"/>
    <col min="11039" max="11264" width="8.875" style="550"/>
    <col min="11265" max="11280" width="20" style="550" customWidth="1"/>
    <col min="11281" max="11286" width="21.5" style="550" customWidth="1"/>
    <col min="11287" max="11294" width="19.875" style="550" customWidth="1"/>
    <col min="11295" max="11520" width="8.875" style="550"/>
    <col min="11521" max="11536" width="20" style="550" customWidth="1"/>
    <col min="11537" max="11542" width="21.5" style="550" customWidth="1"/>
    <col min="11543" max="11550" width="19.875" style="550" customWidth="1"/>
    <col min="11551" max="11776" width="8.875" style="550"/>
    <col min="11777" max="11792" width="20" style="550" customWidth="1"/>
    <col min="11793" max="11798" width="21.5" style="550" customWidth="1"/>
    <col min="11799" max="11806" width="19.875" style="550" customWidth="1"/>
    <col min="11807" max="12032" width="8.875" style="550"/>
    <col min="12033" max="12048" width="20" style="550" customWidth="1"/>
    <col min="12049" max="12054" width="21.5" style="550" customWidth="1"/>
    <col min="12055" max="12062" width="19.875" style="550" customWidth="1"/>
    <col min="12063" max="12288" width="8.875" style="550"/>
    <col min="12289" max="12304" width="20" style="550" customWidth="1"/>
    <col min="12305" max="12310" width="21.5" style="550" customWidth="1"/>
    <col min="12311" max="12318" width="19.875" style="550" customWidth="1"/>
    <col min="12319" max="12544" width="8.875" style="550"/>
    <col min="12545" max="12560" width="20" style="550" customWidth="1"/>
    <col min="12561" max="12566" width="21.5" style="550" customWidth="1"/>
    <col min="12567" max="12574" width="19.875" style="550" customWidth="1"/>
    <col min="12575" max="12800" width="8.875" style="550"/>
    <col min="12801" max="12816" width="20" style="550" customWidth="1"/>
    <col min="12817" max="12822" width="21.5" style="550" customWidth="1"/>
    <col min="12823" max="12830" width="19.875" style="550" customWidth="1"/>
    <col min="12831" max="13056" width="8.875" style="550"/>
    <col min="13057" max="13072" width="20" style="550" customWidth="1"/>
    <col min="13073" max="13078" width="21.5" style="550" customWidth="1"/>
    <col min="13079" max="13086" width="19.875" style="550" customWidth="1"/>
    <col min="13087" max="13312" width="8.875" style="550"/>
    <col min="13313" max="13328" width="20" style="550" customWidth="1"/>
    <col min="13329" max="13334" width="21.5" style="550" customWidth="1"/>
    <col min="13335" max="13342" width="19.875" style="550" customWidth="1"/>
    <col min="13343" max="13568" width="8.875" style="550"/>
    <col min="13569" max="13584" width="20" style="550" customWidth="1"/>
    <col min="13585" max="13590" width="21.5" style="550" customWidth="1"/>
    <col min="13591" max="13598" width="19.875" style="550" customWidth="1"/>
    <col min="13599" max="13824" width="8.875" style="550"/>
    <col min="13825" max="13840" width="20" style="550" customWidth="1"/>
    <col min="13841" max="13846" width="21.5" style="550" customWidth="1"/>
    <col min="13847" max="13854" width="19.875" style="550" customWidth="1"/>
    <col min="13855" max="14080" width="8.875" style="550"/>
    <col min="14081" max="14096" width="20" style="550" customWidth="1"/>
    <col min="14097" max="14102" width="21.5" style="550" customWidth="1"/>
    <col min="14103" max="14110" width="19.875" style="550" customWidth="1"/>
    <col min="14111" max="14336" width="8.875" style="550"/>
    <col min="14337" max="14352" width="20" style="550" customWidth="1"/>
    <col min="14353" max="14358" width="21.5" style="550" customWidth="1"/>
    <col min="14359" max="14366" width="19.875" style="550" customWidth="1"/>
    <col min="14367" max="14592" width="8.875" style="550"/>
    <col min="14593" max="14608" width="20" style="550" customWidth="1"/>
    <col min="14609" max="14614" width="21.5" style="550" customWidth="1"/>
    <col min="14615" max="14622" width="19.875" style="550" customWidth="1"/>
    <col min="14623" max="14848" width="8.875" style="550"/>
    <col min="14849" max="14864" width="20" style="550" customWidth="1"/>
    <col min="14865" max="14870" width="21.5" style="550" customWidth="1"/>
    <col min="14871" max="14878" width="19.875" style="550" customWidth="1"/>
    <col min="14879" max="15104" width="8.875" style="550"/>
    <col min="15105" max="15120" width="20" style="550" customWidth="1"/>
    <col min="15121" max="15126" width="21.5" style="550" customWidth="1"/>
    <col min="15127" max="15134" width="19.875" style="550" customWidth="1"/>
    <col min="15135" max="15360" width="8.875" style="550"/>
    <col min="15361" max="15376" width="20" style="550" customWidth="1"/>
    <col min="15377" max="15382" width="21.5" style="550" customWidth="1"/>
    <col min="15383" max="15390" width="19.875" style="550" customWidth="1"/>
    <col min="15391" max="15616" width="8.875" style="550"/>
    <col min="15617" max="15632" width="20" style="550" customWidth="1"/>
    <col min="15633" max="15638" width="21.5" style="550" customWidth="1"/>
    <col min="15639" max="15646" width="19.875" style="550" customWidth="1"/>
    <col min="15647" max="15872" width="8.875" style="550"/>
    <col min="15873" max="15888" width="20" style="550" customWidth="1"/>
    <col min="15889" max="15894" width="21.5" style="550" customWidth="1"/>
    <col min="15895" max="15902" width="19.875" style="550" customWidth="1"/>
    <col min="15903" max="16128" width="8.875" style="550"/>
    <col min="16129" max="16144" width="20" style="550" customWidth="1"/>
    <col min="16145" max="16150" width="21.5" style="550" customWidth="1"/>
    <col min="16151" max="16158" width="19.875" style="550" customWidth="1"/>
    <col min="16159" max="16384" width="8.875" style="550"/>
  </cols>
  <sheetData>
    <row r="1" spans="1:31">
      <c r="A1" s="550" t="s">
        <v>471</v>
      </c>
    </row>
    <row r="2" spans="1:31" ht="25.5">
      <c r="A2" s="551" t="s">
        <v>472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551"/>
      <c r="AC2" s="551"/>
      <c r="AD2" s="551"/>
      <c r="AE2" s="551"/>
    </row>
    <row r="3" spans="1:31" ht="20.25" thickBot="1"/>
    <row r="4" spans="1:31" ht="32.450000000000003" customHeight="1">
      <c r="A4" s="552" t="s">
        <v>473</v>
      </c>
      <c r="B4" s="553"/>
      <c r="C4" s="554" t="s">
        <v>474</v>
      </c>
      <c r="D4" s="555"/>
    </row>
    <row r="5" spans="1:31">
      <c r="A5" s="323" t="s">
        <v>463</v>
      </c>
      <c r="B5" s="556"/>
      <c r="C5" s="194" t="s">
        <v>464</v>
      </c>
      <c r="D5" s="557"/>
    </row>
    <row r="6" spans="1:31" ht="20.25" thickBot="1">
      <c r="A6" s="558"/>
      <c r="B6" s="559"/>
      <c r="C6" s="560"/>
      <c r="D6" s="561"/>
    </row>
    <row r="7" spans="1:31" ht="20.25" thickBot="1"/>
    <row r="8" spans="1:31" ht="18" customHeight="1">
      <c r="A8" s="562" t="s">
        <v>446</v>
      </c>
      <c r="B8" s="563"/>
      <c r="C8" s="563"/>
      <c r="D8" s="563"/>
      <c r="E8" s="563"/>
      <c r="F8" s="563"/>
      <c r="G8" s="563"/>
      <c r="H8" s="564"/>
      <c r="I8" s="562" t="s">
        <v>447</v>
      </c>
      <c r="J8" s="563"/>
      <c r="K8" s="563"/>
      <c r="L8" s="563"/>
      <c r="M8" s="563"/>
      <c r="N8" s="563"/>
      <c r="O8" s="563"/>
      <c r="P8" s="564"/>
      <c r="Q8" s="562" t="s">
        <v>475</v>
      </c>
      <c r="R8" s="563"/>
      <c r="S8" s="563"/>
      <c r="T8" s="563"/>
      <c r="U8" s="563"/>
      <c r="V8" s="564"/>
      <c r="W8" s="562" t="s">
        <v>448</v>
      </c>
      <c r="X8" s="563"/>
      <c r="Y8" s="563"/>
      <c r="Z8" s="563"/>
      <c r="AA8" s="563"/>
      <c r="AB8" s="563"/>
      <c r="AC8" s="563"/>
      <c r="AD8" s="564"/>
    </row>
    <row r="9" spans="1:31" ht="27.6" customHeight="1">
      <c r="A9" s="572" t="s">
        <v>488</v>
      </c>
      <c r="B9" s="573" t="s">
        <v>489</v>
      </c>
      <c r="C9" s="574" t="s">
        <v>490</v>
      </c>
      <c r="D9" s="574" t="s">
        <v>491</v>
      </c>
      <c r="E9" s="575" t="s">
        <v>492</v>
      </c>
      <c r="F9" s="576"/>
      <c r="G9" s="577" t="s">
        <v>493</v>
      </c>
      <c r="H9" s="577" t="s">
        <v>465</v>
      </c>
      <c r="I9" s="572" t="s">
        <v>494</v>
      </c>
      <c r="J9" s="573" t="s">
        <v>495</v>
      </c>
      <c r="K9" s="574" t="s">
        <v>496</v>
      </c>
      <c r="L9" s="574" t="s">
        <v>491</v>
      </c>
      <c r="M9" s="575" t="s">
        <v>492</v>
      </c>
      <c r="N9" s="576"/>
      <c r="O9" s="577" t="s">
        <v>466</v>
      </c>
      <c r="P9" s="577" t="s">
        <v>467</v>
      </c>
      <c r="Q9" s="578" t="s">
        <v>497</v>
      </c>
      <c r="R9" s="579" t="s">
        <v>498</v>
      </c>
      <c r="S9" s="580" t="s">
        <v>499</v>
      </c>
      <c r="T9" s="581" t="s">
        <v>500</v>
      </c>
      <c r="U9" s="582" t="s">
        <v>493</v>
      </c>
      <c r="V9" s="577" t="s">
        <v>467</v>
      </c>
      <c r="W9" s="572" t="s">
        <v>501</v>
      </c>
      <c r="X9" s="573" t="s">
        <v>502</v>
      </c>
      <c r="Y9" s="574" t="s">
        <v>490</v>
      </c>
      <c r="Z9" s="574" t="s">
        <v>491</v>
      </c>
      <c r="AA9" s="575" t="s">
        <v>503</v>
      </c>
      <c r="AB9" s="576"/>
      <c r="AC9" s="577" t="s">
        <v>493</v>
      </c>
      <c r="AD9" s="577" t="s">
        <v>467</v>
      </c>
    </row>
    <row r="10" spans="1:31" ht="36.6" customHeight="1" thickBot="1">
      <c r="A10" s="583"/>
      <c r="B10" s="584"/>
      <c r="C10" s="585"/>
      <c r="D10" s="585"/>
      <c r="E10" s="586" t="s">
        <v>504</v>
      </c>
      <c r="F10" s="586" t="s">
        <v>505</v>
      </c>
      <c r="G10" s="587"/>
      <c r="H10" s="587"/>
      <c r="I10" s="583"/>
      <c r="J10" s="584"/>
      <c r="K10" s="585"/>
      <c r="L10" s="585"/>
      <c r="M10" s="586" t="s">
        <v>506</v>
      </c>
      <c r="N10" s="586" t="s">
        <v>507</v>
      </c>
      <c r="O10" s="587"/>
      <c r="P10" s="587"/>
      <c r="Q10" s="588"/>
      <c r="R10" s="589"/>
      <c r="S10" s="589"/>
      <c r="T10" s="590"/>
      <c r="U10" s="591"/>
      <c r="V10" s="587"/>
      <c r="W10" s="583"/>
      <c r="X10" s="584"/>
      <c r="Y10" s="585"/>
      <c r="Z10" s="585"/>
      <c r="AA10" s="586" t="s">
        <v>508</v>
      </c>
      <c r="AB10" s="586" t="s">
        <v>509</v>
      </c>
      <c r="AC10" s="587"/>
      <c r="AD10" s="587"/>
    </row>
    <row r="11" spans="1:31" ht="33" customHeight="1">
      <c r="A11" s="387">
        <v>501</v>
      </c>
      <c r="B11" s="329" t="s">
        <v>476</v>
      </c>
      <c r="C11" s="565">
        <v>16500</v>
      </c>
      <c r="D11" s="592">
        <v>18.34</v>
      </c>
      <c r="E11" s="565"/>
      <c r="F11" s="329"/>
      <c r="G11" s="593"/>
      <c r="H11" s="594"/>
      <c r="I11" s="328">
        <v>11</v>
      </c>
      <c r="J11" s="329" t="s">
        <v>510</v>
      </c>
      <c r="K11" s="595">
        <v>118</v>
      </c>
      <c r="L11" s="595">
        <v>77.599999999999994</v>
      </c>
      <c r="M11" s="329"/>
      <c r="N11" s="329">
        <v>2.5</v>
      </c>
      <c r="O11" s="593"/>
      <c r="P11" s="596"/>
      <c r="Q11" s="387">
        <v>12</v>
      </c>
      <c r="R11" s="329" t="s">
        <v>477</v>
      </c>
      <c r="S11" s="329" t="s">
        <v>478</v>
      </c>
      <c r="T11" s="565">
        <v>70</v>
      </c>
      <c r="U11" s="329"/>
      <c r="V11" s="597"/>
      <c r="W11" s="387" t="s">
        <v>468</v>
      </c>
      <c r="X11" s="329"/>
      <c r="Y11" s="565"/>
      <c r="Z11" s="598"/>
      <c r="AA11" s="565"/>
      <c r="AB11" s="329"/>
      <c r="AC11" s="599"/>
      <c r="AD11" s="600"/>
    </row>
    <row r="12" spans="1:31" ht="39">
      <c r="A12" s="328">
        <v>502</v>
      </c>
      <c r="B12" s="331" t="s">
        <v>479</v>
      </c>
      <c r="C12" s="566">
        <v>42000</v>
      </c>
      <c r="D12" s="601">
        <v>15.6</v>
      </c>
      <c r="E12" s="566"/>
      <c r="F12" s="331"/>
      <c r="G12" s="594"/>
      <c r="H12" s="602"/>
      <c r="I12" s="328">
        <v>31</v>
      </c>
      <c r="J12" s="331" t="s">
        <v>511</v>
      </c>
      <c r="K12" s="603">
        <v>2.1</v>
      </c>
      <c r="L12" s="603">
        <v>48.6</v>
      </c>
      <c r="M12" s="331"/>
      <c r="N12" s="604" t="s">
        <v>512</v>
      </c>
      <c r="O12" s="600"/>
      <c r="P12" s="596"/>
      <c r="Q12" s="328"/>
      <c r="R12" s="331"/>
      <c r="S12" s="331"/>
      <c r="T12" s="566"/>
      <c r="U12" s="331"/>
      <c r="V12" s="596"/>
      <c r="W12" s="328"/>
      <c r="X12" s="331"/>
      <c r="Y12" s="566"/>
      <c r="Z12" s="605"/>
      <c r="AA12" s="566"/>
      <c r="AB12" s="331"/>
      <c r="AC12" s="600"/>
      <c r="AD12" s="600"/>
    </row>
    <row r="13" spans="1:31" ht="21">
      <c r="A13" s="328">
        <v>503</v>
      </c>
      <c r="B13" s="331" t="s">
        <v>480</v>
      </c>
      <c r="C13" s="566">
        <v>20476</v>
      </c>
      <c r="D13" s="601">
        <v>17.8</v>
      </c>
      <c r="E13" s="566"/>
      <c r="F13" s="331"/>
      <c r="G13" s="606" t="s">
        <v>469</v>
      </c>
      <c r="H13" s="594"/>
      <c r="I13" s="328"/>
      <c r="J13" s="331"/>
      <c r="K13" s="603"/>
      <c r="L13" s="331"/>
      <c r="M13" s="331"/>
      <c r="N13" s="604"/>
      <c r="O13" s="607"/>
      <c r="P13" s="608"/>
      <c r="Q13" s="328"/>
      <c r="R13" s="331"/>
      <c r="S13" s="331"/>
      <c r="T13" s="566"/>
      <c r="U13" s="566"/>
      <c r="V13" s="608"/>
      <c r="W13" s="328"/>
      <c r="X13" s="331"/>
      <c r="Y13" s="566"/>
      <c r="Z13" s="605"/>
      <c r="AA13" s="566"/>
      <c r="AB13" s="331"/>
      <c r="AC13" s="600"/>
      <c r="AD13" s="600"/>
    </row>
    <row r="14" spans="1:31" ht="21">
      <c r="A14" s="567">
        <v>504</v>
      </c>
      <c r="B14" s="568" t="s">
        <v>481</v>
      </c>
      <c r="C14" s="569">
        <v>9899</v>
      </c>
      <c r="D14" s="609">
        <v>34.17</v>
      </c>
      <c r="E14" s="566"/>
      <c r="F14" s="331"/>
      <c r="G14" s="610"/>
      <c r="H14" s="594"/>
      <c r="I14" s="328"/>
      <c r="J14" s="331"/>
      <c r="K14" s="603"/>
      <c r="L14" s="331"/>
      <c r="M14" s="331"/>
      <c r="N14" s="604"/>
      <c r="O14" s="611"/>
      <c r="P14" s="608"/>
      <c r="Q14" s="612"/>
      <c r="R14" s="330"/>
      <c r="S14" s="330"/>
      <c r="T14" s="613"/>
      <c r="U14" s="614"/>
      <c r="V14" s="608"/>
      <c r="W14" s="328"/>
      <c r="X14" s="331"/>
      <c r="Y14" s="566"/>
      <c r="Z14" s="605"/>
      <c r="AA14" s="566"/>
      <c r="AB14" s="331"/>
      <c r="AC14" s="615"/>
      <c r="AD14" s="600"/>
    </row>
    <row r="15" spans="1:31" ht="21">
      <c r="A15" s="567">
        <v>505</v>
      </c>
      <c r="B15" s="568" t="s">
        <v>482</v>
      </c>
      <c r="C15" s="569">
        <v>8525</v>
      </c>
      <c r="D15" s="609">
        <v>39</v>
      </c>
      <c r="E15" s="566"/>
      <c r="F15" s="331"/>
      <c r="G15" s="610"/>
      <c r="H15" s="594"/>
      <c r="I15" s="328"/>
      <c r="J15" s="331"/>
      <c r="K15" s="603"/>
      <c r="L15" s="331"/>
      <c r="M15" s="331"/>
      <c r="N15" s="604"/>
      <c r="O15" s="611"/>
      <c r="P15" s="608"/>
      <c r="Q15" s="612"/>
      <c r="R15" s="330"/>
      <c r="S15" s="330"/>
      <c r="T15" s="613"/>
      <c r="U15" s="614"/>
      <c r="V15" s="608"/>
      <c r="W15" s="328"/>
      <c r="X15" s="331"/>
      <c r="Y15" s="566"/>
      <c r="Z15" s="605"/>
      <c r="AA15" s="566"/>
      <c r="AB15" s="331"/>
      <c r="AC15" s="615"/>
      <c r="AD15" s="600"/>
    </row>
    <row r="16" spans="1:31" ht="21">
      <c r="A16" s="567">
        <v>513</v>
      </c>
      <c r="B16" s="568" t="s">
        <v>483</v>
      </c>
      <c r="C16" s="569">
        <v>6080</v>
      </c>
      <c r="D16" s="609">
        <v>80</v>
      </c>
      <c r="E16" s="566"/>
      <c r="F16" s="331"/>
      <c r="G16" s="610"/>
      <c r="H16" s="594"/>
      <c r="I16" s="328"/>
      <c r="J16" s="331"/>
      <c r="K16" s="603"/>
      <c r="L16" s="331"/>
      <c r="M16" s="331"/>
      <c r="N16" s="604"/>
      <c r="O16" s="611"/>
      <c r="P16" s="608"/>
      <c r="Q16" s="612"/>
      <c r="R16" s="330"/>
      <c r="S16" s="330"/>
      <c r="T16" s="613"/>
      <c r="U16" s="614"/>
      <c r="V16" s="608"/>
      <c r="W16" s="328"/>
      <c r="X16" s="331"/>
      <c r="Y16" s="566"/>
      <c r="Z16" s="605"/>
      <c r="AA16" s="566"/>
      <c r="AB16" s="331"/>
      <c r="AC16" s="615"/>
      <c r="AD16" s="600"/>
    </row>
    <row r="17" spans="1:31" ht="33" customHeight="1">
      <c r="A17" s="567">
        <v>515</v>
      </c>
      <c r="B17" s="568" t="s">
        <v>484</v>
      </c>
      <c r="C17" s="569">
        <v>7837</v>
      </c>
      <c r="D17" s="609">
        <v>36.5</v>
      </c>
      <c r="E17" s="566"/>
      <c r="F17" s="331"/>
      <c r="G17" s="616"/>
      <c r="H17" s="594"/>
      <c r="I17" s="328"/>
      <c r="J17" s="331"/>
      <c r="K17" s="331"/>
      <c r="L17" s="331"/>
      <c r="M17" s="331"/>
      <c r="N17" s="331"/>
      <c r="O17" s="616"/>
      <c r="P17" s="594"/>
      <c r="Q17" s="617"/>
      <c r="R17" s="618"/>
      <c r="S17" s="619"/>
      <c r="T17" s="620"/>
      <c r="U17" s="621"/>
      <c r="V17" s="608"/>
      <c r="W17" s="328"/>
      <c r="X17" s="331"/>
      <c r="Y17" s="566"/>
      <c r="Z17" s="605"/>
      <c r="AA17" s="566"/>
      <c r="AB17" s="331"/>
      <c r="AC17" s="616"/>
      <c r="AD17" s="594"/>
    </row>
    <row r="18" spans="1:31" ht="33" customHeight="1">
      <c r="A18" s="567">
        <v>525</v>
      </c>
      <c r="B18" s="568" t="s">
        <v>485</v>
      </c>
      <c r="C18" s="569">
        <v>2325</v>
      </c>
      <c r="D18" s="609">
        <v>1.37</v>
      </c>
      <c r="E18" s="566"/>
      <c r="F18" s="331"/>
      <c r="G18" s="622" t="s">
        <v>470</v>
      </c>
      <c r="H18" s="594"/>
      <c r="I18" s="328"/>
      <c r="J18" s="331"/>
      <c r="K18" s="331"/>
      <c r="L18" s="331"/>
      <c r="M18" s="331"/>
      <c r="N18" s="331"/>
      <c r="O18" s="616"/>
      <c r="P18" s="594"/>
      <c r="Q18" s="617"/>
      <c r="R18" s="618"/>
      <c r="S18" s="619"/>
      <c r="T18" s="620"/>
      <c r="U18" s="621"/>
      <c r="V18" s="608"/>
      <c r="W18" s="328"/>
      <c r="X18" s="331"/>
      <c r="Y18" s="566"/>
      <c r="Z18" s="605"/>
      <c r="AA18" s="566"/>
      <c r="AB18" s="331"/>
      <c r="AC18" s="616"/>
      <c r="AD18" s="594"/>
    </row>
    <row r="19" spans="1:31" ht="33" customHeight="1" thickBot="1">
      <c r="A19" s="567">
        <v>526</v>
      </c>
      <c r="B19" s="568" t="s">
        <v>486</v>
      </c>
      <c r="C19" s="569">
        <v>16800</v>
      </c>
      <c r="D19" s="609">
        <v>34.200000000000003</v>
      </c>
      <c r="E19" s="623"/>
      <c r="F19" s="624"/>
      <c r="G19" s="625"/>
      <c r="H19" s="626"/>
      <c r="I19" s="627"/>
      <c r="J19" s="624"/>
      <c r="K19" s="624"/>
      <c r="L19" s="624"/>
      <c r="M19" s="624"/>
      <c r="N19" s="624"/>
      <c r="O19" s="625"/>
      <c r="P19" s="626"/>
      <c r="Q19" s="627"/>
      <c r="R19" s="624"/>
      <c r="S19" s="624"/>
      <c r="T19" s="623"/>
      <c r="U19" s="628"/>
      <c r="V19" s="626"/>
      <c r="W19" s="627"/>
      <c r="X19" s="624"/>
      <c r="Y19" s="623"/>
      <c r="Z19" s="629"/>
      <c r="AA19" s="623"/>
      <c r="AB19" s="624"/>
      <c r="AC19" s="625"/>
      <c r="AD19" s="626"/>
    </row>
    <row r="20" spans="1:31" ht="18" customHeight="1">
      <c r="A20" s="630" t="s">
        <v>513</v>
      </c>
      <c r="B20" s="630"/>
      <c r="C20" s="630"/>
      <c r="D20" s="630"/>
      <c r="E20" s="630"/>
      <c r="F20" s="630"/>
      <c r="G20" s="630"/>
      <c r="H20" s="630"/>
      <c r="I20" s="631" t="s">
        <v>514</v>
      </c>
      <c r="J20" s="632"/>
      <c r="K20" s="632"/>
      <c r="L20" s="632"/>
      <c r="M20" s="632"/>
      <c r="N20" s="632"/>
      <c r="O20" s="632"/>
      <c r="P20" s="632"/>
      <c r="Q20" s="631" t="s">
        <v>515</v>
      </c>
      <c r="R20" s="632"/>
      <c r="S20" s="632"/>
      <c r="T20" s="632"/>
      <c r="U20" s="632"/>
      <c r="V20" s="632"/>
      <c r="W20" s="570" t="s">
        <v>487</v>
      </c>
      <c r="X20" s="632"/>
      <c r="Y20" s="632"/>
      <c r="Z20" s="632"/>
      <c r="AA20" s="632"/>
      <c r="AB20" s="632"/>
      <c r="AC20" s="632"/>
      <c r="AD20" s="632"/>
    </row>
    <row r="21" spans="1:31" ht="18" customHeight="1">
      <c r="A21" s="633" t="s">
        <v>516</v>
      </c>
      <c r="B21" s="633"/>
      <c r="C21" s="633"/>
      <c r="D21" s="633"/>
      <c r="E21" s="633"/>
      <c r="F21" s="633"/>
      <c r="G21" s="633"/>
      <c r="H21" s="633"/>
      <c r="I21" s="634" t="s">
        <v>517</v>
      </c>
      <c r="J21" s="635"/>
      <c r="K21" s="635"/>
      <c r="L21" s="635"/>
      <c r="M21" s="635"/>
      <c r="N21" s="635"/>
      <c r="O21" s="635"/>
      <c r="P21" s="635"/>
      <c r="Q21" s="634" t="s">
        <v>518</v>
      </c>
      <c r="R21" s="635"/>
      <c r="S21" s="635"/>
      <c r="T21" s="635"/>
      <c r="U21" s="635"/>
      <c r="V21" s="635"/>
      <c r="W21" s="571" t="s">
        <v>519</v>
      </c>
      <c r="X21" s="635"/>
      <c r="Y21" s="635"/>
      <c r="Z21" s="635"/>
      <c r="AA21" s="635"/>
      <c r="AB21" s="635"/>
      <c r="AC21" s="635"/>
      <c r="AD21" s="635"/>
    </row>
    <row r="22" spans="1:31" s="635" customFormat="1" ht="18" customHeight="1">
      <c r="A22" s="633" t="s">
        <v>520</v>
      </c>
      <c r="B22" s="633"/>
      <c r="C22" s="633"/>
      <c r="D22" s="633"/>
      <c r="E22" s="633"/>
      <c r="F22" s="633"/>
      <c r="G22" s="633"/>
      <c r="H22" s="633"/>
      <c r="I22" s="634" t="s">
        <v>521</v>
      </c>
      <c r="W22" s="634" t="s">
        <v>522</v>
      </c>
    </row>
    <row r="23" spans="1:31" s="635" customFormat="1" ht="17.45" customHeight="1">
      <c r="A23" s="636"/>
      <c r="B23" s="636"/>
      <c r="C23" s="63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W23" s="571" t="s">
        <v>523</v>
      </c>
    </row>
    <row r="24" spans="1:31" ht="16.899999999999999" customHeight="1">
      <c r="A24" s="571"/>
      <c r="B24" s="635"/>
      <c r="C24" s="635"/>
      <c r="D24" s="635"/>
      <c r="E24" s="635"/>
      <c r="F24" s="635"/>
      <c r="G24" s="635"/>
      <c r="H24" s="635"/>
      <c r="I24" s="571"/>
      <c r="J24" s="635"/>
      <c r="K24" s="635"/>
      <c r="L24" s="635"/>
      <c r="M24" s="635"/>
      <c r="N24" s="635"/>
      <c r="O24" s="635"/>
      <c r="P24" s="635"/>
      <c r="W24" s="571" t="s">
        <v>524</v>
      </c>
      <c r="X24" s="635"/>
      <c r="Y24" s="635"/>
      <c r="Z24" s="635"/>
      <c r="AA24" s="635"/>
      <c r="AB24" s="635"/>
      <c r="AC24" s="635"/>
      <c r="AD24" s="635"/>
    </row>
    <row r="25" spans="1:31" ht="16.899999999999999" customHeight="1">
      <c r="A25" s="571"/>
      <c r="B25" s="635"/>
      <c r="C25" s="635"/>
      <c r="D25" s="635"/>
      <c r="E25" s="635"/>
      <c r="F25" s="635"/>
      <c r="G25" s="635"/>
      <c r="H25" s="635"/>
      <c r="I25" s="571"/>
      <c r="J25" s="635"/>
      <c r="K25" s="635"/>
      <c r="L25" s="635"/>
      <c r="M25" s="635"/>
      <c r="N25" s="635"/>
      <c r="O25" s="635"/>
      <c r="P25" s="635"/>
      <c r="W25" s="571" t="s">
        <v>525</v>
      </c>
      <c r="X25" s="635"/>
      <c r="Y25" s="635"/>
      <c r="Z25" s="635"/>
      <c r="AA25" s="635"/>
      <c r="AB25" s="635"/>
      <c r="AC25" s="635"/>
      <c r="AD25" s="635"/>
    </row>
    <row r="26" spans="1:31">
      <c r="A26" s="633"/>
      <c r="B26" s="633"/>
      <c r="C26" s="633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W26" s="634" t="s">
        <v>526</v>
      </c>
      <c r="X26" s="635"/>
      <c r="Y26" s="635"/>
      <c r="Z26" s="635"/>
      <c r="AA26" s="635"/>
      <c r="AB26" s="635"/>
      <c r="AC26" s="635"/>
      <c r="AD26" s="635"/>
    </row>
    <row r="27" spans="1:31" ht="16.899999999999999" customHeight="1">
      <c r="A27" s="637"/>
      <c r="W27" s="636"/>
      <c r="X27" s="636"/>
      <c r="Y27" s="636"/>
      <c r="Z27" s="636"/>
      <c r="AA27" s="636"/>
      <c r="AB27" s="636"/>
      <c r="AC27" s="636"/>
      <c r="AD27" s="636"/>
      <c r="AE27" s="635"/>
    </row>
    <row r="28" spans="1:31" ht="16.899999999999999" customHeight="1">
      <c r="A28" s="637"/>
      <c r="W28" s="571"/>
      <c r="X28" s="635"/>
      <c r="Y28" s="635"/>
      <c r="Z28" s="635"/>
      <c r="AA28" s="635"/>
      <c r="AB28" s="635"/>
      <c r="AC28" s="635"/>
      <c r="AD28" s="635"/>
    </row>
    <row r="29" spans="1:31" ht="16.899999999999999" customHeight="1">
      <c r="A29" s="637"/>
      <c r="W29" s="571"/>
      <c r="X29" s="635"/>
      <c r="Y29" s="635"/>
      <c r="Z29" s="635"/>
      <c r="AA29" s="635"/>
      <c r="AB29" s="635"/>
      <c r="AC29" s="635"/>
      <c r="AD29" s="635"/>
    </row>
    <row r="30" spans="1:31" ht="16.899999999999999" customHeight="1">
      <c r="A30" s="637"/>
      <c r="W30" s="633"/>
      <c r="X30" s="633"/>
      <c r="Y30" s="633"/>
      <c r="Z30" s="633"/>
      <c r="AA30" s="633"/>
      <c r="AB30" s="633"/>
      <c r="AC30" s="633"/>
      <c r="AD30" s="633"/>
    </row>
    <row r="31" spans="1:31">
      <c r="W31" s="638"/>
      <c r="X31" s="639"/>
      <c r="Y31" s="639"/>
      <c r="Z31" s="639"/>
      <c r="AA31" s="639"/>
      <c r="AB31" s="639"/>
      <c r="AC31" s="639"/>
      <c r="AD31" s="639"/>
    </row>
    <row r="32" spans="1:31" ht="32.450000000000003" customHeight="1">
      <c r="W32" s="638"/>
    </row>
    <row r="33" spans="23:23" ht="32.450000000000003" customHeight="1">
      <c r="W33" s="638"/>
    </row>
    <row r="34" spans="23:23" ht="32.450000000000003" customHeight="1"/>
    <row r="35" spans="23:23" ht="32.450000000000003" customHeight="1"/>
    <row r="36" spans="23:23" ht="32.450000000000003" customHeight="1"/>
    <row r="37" spans="23:23" ht="32.450000000000003" customHeight="1"/>
    <row r="38" spans="23:23" ht="32.450000000000003" customHeight="1"/>
    <row r="39" spans="23:23" ht="32.450000000000003" customHeight="1"/>
    <row r="40" spans="23:23" ht="32.450000000000003" customHeight="1"/>
    <row r="41" spans="23:23" ht="32.450000000000003" customHeight="1"/>
    <row r="42" spans="23:23" ht="32.450000000000003" customHeight="1"/>
    <row r="43" spans="23:23" ht="32.450000000000003" customHeight="1"/>
    <row r="44" spans="23:23" ht="32.450000000000003" customHeight="1"/>
    <row r="45" spans="23:23" ht="32.450000000000003" customHeight="1"/>
    <row r="46" spans="23:23" ht="32.450000000000003" customHeight="1"/>
    <row r="47" spans="23:23" ht="32.450000000000003" customHeight="1"/>
    <row r="48" spans="23:23" ht="32.450000000000003" customHeight="1"/>
    <row r="49" ht="32.450000000000003" customHeight="1"/>
    <row r="50" ht="32.450000000000003" customHeight="1"/>
    <row r="51" ht="32.450000000000003" customHeight="1"/>
    <row r="52" ht="32.450000000000003" customHeight="1"/>
    <row r="53" ht="32.450000000000003" customHeight="1"/>
    <row r="54" ht="32.450000000000003" customHeight="1"/>
    <row r="55" ht="32.450000000000003" customHeight="1"/>
    <row r="56" ht="32.450000000000003" customHeight="1"/>
    <row r="57" ht="32.450000000000003" customHeight="1"/>
    <row r="58" ht="32.450000000000003" customHeight="1"/>
    <row r="59" ht="32.450000000000003" customHeight="1"/>
    <row r="60" ht="32.450000000000003" customHeight="1"/>
    <row r="61" ht="32.450000000000003" customHeight="1"/>
    <row r="62" ht="32.450000000000003" customHeight="1"/>
    <row r="63" ht="32.450000000000003" customHeight="1"/>
    <row r="64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  <row r="122" ht="32.450000000000003" customHeight="1"/>
    <row r="123" ht="32.450000000000003" customHeight="1"/>
  </sheetData>
  <mergeCells count="45">
    <mergeCell ref="A23:H23"/>
    <mergeCell ref="I23:P23"/>
    <mergeCell ref="A26:H26"/>
    <mergeCell ref="I26:P26"/>
    <mergeCell ref="W27:AD27"/>
    <mergeCell ref="W30:AD30"/>
    <mergeCell ref="AA9:AB9"/>
    <mergeCell ref="AC9:AC10"/>
    <mergeCell ref="AD9:AD10"/>
    <mergeCell ref="A20:H20"/>
    <mergeCell ref="A21:H21"/>
    <mergeCell ref="A22:H22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A9:A10"/>
    <mergeCell ref="B9:B10"/>
    <mergeCell ref="C9:C10"/>
    <mergeCell ref="D9:D10"/>
    <mergeCell ref="E9:F9"/>
    <mergeCell ref="G9:G10"/>
    <mergeCell ref="A5:B6"/>
    <mergeCell ref="C5:D6"/>
    <mergeCell ref="A8:H8"/>
    <mergeCell ref="I8:P8"/>
    <mergeCell ref="Q8:V8"/>
    <mergeCell ref="W8:AD8"/>
    <mergeCell ref="A4:B4"/>
    <mergeCell ref="C4:D4"/>
    <mergeCell ref="A2:AE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7" max="16383" man="1"/>
  </rowBreaks>
  <colBreaks count="2" manualBreakCount="2">
    <brk id="8" max="1048575" man="1"/>
    <brk id="2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6"/>
  <sheetViews>
    <sheetView topLeftCell="A10" zoomScaleNormal="100" workbookViewId="0">
      <selection activeCell="A2" sqref="A2:XFD2"/>
    </sheetView>
  </sheetViews>
  <sheetFormatPr defaultColWidth="8.875" defaultRowHeight="18.75"/>
  <cols>
    <col min="1" max="16" width="20" style="1" customWidth="1"/>
    <col min="17" max="22" width="21.5" style="1" customWidth="1"/>
    <col min="23" max="30" width="19.875" style="1" customWidth="1"/>
    <col min="31" max="16384" width="8.875" style="1"/>
  </cols>
  <sheetData>
    <row r="1" spans="1:30" ht="19.5">
      <c r="A1" s="1" t="s">
        <v>103</v>
      </c>
    </row>
    <row r="2" spans="1:30" ht="25.5">
      <c r="A2" s="116" t="s">
        <v>161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9.5" thickBot="1"/>
    <row r="4" spans="1:30" ht="32.450000000000003" customHeight="1">
      <c r="A4" s="117" t="s">
        <v>19</v>
      </c>
      <c r="B4" s="118"/>
      <c r="C4" s="119" t="s">
        <v>607</v>
      </c>
      <c r="D4" s="120"/>
    </row>
    <row r="5" spans="1:30">
      <c r="A5" s="135" t="s">
        <v>587</v>
      </c>
      <c r="B5" s="122"/>
      <c r="C5" s="136" t="s">
        <v>588</v>
      </c>
      <c r="D5" s="126"/>
    </row>
    <row r="6" spans="1:30" ht="19.5" thickBot="1">
      <c r="A6" s="123"/>
      <c r="B6" s="124"/>
      <c r="C6" s="127"/>
      <c r="D6" s="128"/>
    </row>
    <row r="7" spans="1:30" ht="19.5" thickBot="1"/>
    <row r="8" spans="1:30" ht="18" customHeight="1">
      <c r="A8" s="129" t="s">
        <v>13</v>
      </c>
      <c r="B8" s="130"/>
      <c r="C8" s="130"/>
      <c r="D8" s="130"/>
      <c r="E8" s="130"/>
      <c r="F8" s="130"/>
      <c r="G8" s="130"/>
      <c r="H8" s="131"/>
      <c r="I8" s="129" t="s">
        <v>14</v>
      </c>
      <c r="J8" s="130"/>
      <c r="K8" s="130"/>
      <c r="L8" s="130"/>
      <c r="M8" s="130"/>
      <c r="N8" s="130"/>
      <c r="O8" s="130"/>
      <c r="P8" s="131"/>
      <c r="Q8" s="129" t="s">
        <v>110</v>
      </c>
      <c r="R8" s="130"/>
      <c r="S8" s="130"/>
      <c r="T8" s="130"/>
      <c r="U8" s="130"/>
      <c r="V8" s="131"/>
      <c r="W8" s="129" t="s">
        <v>15</v>
      </c>
      <c r="X8" s="130"/>
      <c r="Y8" s="130"/>
      <c r="Z8" s="130"/>
      <c r="AA8" s="130"/>
      <c r="AB8" s="130"/>
      <c r="AC8" s="130"/>
      <c r="AD8" s="131"/>
    </row>
    <row r="9" spans="1:30" ht="27.6" customHeight="1">
      <c r="A9" s="430" t="s">
        <v>608</v>
      </c>
      <c r="B9" s="431" t="s">
        <v>609</v>
      </c>
      <c r="C9" s="432" t="s">
        <v>343</v>
      </c>
      <c r="D9" s="432" t="s">
        <v>610</v>
      </c>
      <c r="E9" s="433" t="s">
        <v>611</v>
      </c>
      <c r="F9" s="434"/>
      <c r="G9" s="351" t="s">
        <v>612</v>
      </c>
      <c r="H9" s="435" t="s">
        <v>589</v>
      </c>
      <c r="I9" s="430" t="s">
        <v>613</v>
      </c>
      <c r="J9" s="431" t="s">
        <v>614</v>
      </c>
      <c r="K9" s="432" t="s">
        <v>336</v>
      </c>
      <c r="L9" s="432" t="s">
        <v>610</v>
      </c>
      <c r="M9" s="433" t="s">
        <v>615</v>
      </c>
      <c r="N9" s="434"/>
      <c r="O9" s="436" t="s">
        <v>114</v>
      </c>
      <c r="P9" s="435" t="s">
        <v>589</v>
      </c>
      <c r="Q9" s="437" t="s">
        <v>616</v>
      </c>
      <c r="R9" s="438" t="s">
        <v>617</v>
      </c>
      <c r="S9" s="439" t="s">
        <v>618</v>
      </c>
      <c r="T9" s="440" t="s">
        <v>619</v>
      </c>
      <c r="U9" s="356" t="s">
        <v>612</v>
      </c>
      <c r="V9" s="435" t="s">
        <v>589</v>
      </c>
      <c r="W9" s="430" t="s">
        <v>620</v>
      </c>
      <c r="X9" s="431" t="s">
        <v>621</v>
      </c>
      <c r="Y9" s="432" t="s">
        <v>343</v>
      </c>
      <c r="Z9" s="432" t="s">
        <v>610</v>
      </c>
      <c r="AA9" s="433" t="s">
        <v>622</v>
      </c>
      <c r="AB9" s="434"/>
      <c r="AC9" s="351" t="s">
        <v>612</v>
      </c>
      <c r="AD9" s="351" t="s">
        <v>589</v>
      </c>
    </row>
    <row r="10" spans="1:30" ht="36.6" customHeight="1" thickBot="1">
      <c r="A10" s="441"/>
      <c r="B10" s="442"/>
      <c r="C10" s="443"/>
      <c r="D10" s="443"/>
      <c r="E10" s="444" t="s">
        <v>344</v>
      </c>
      <c r="F10" s="444" t="s">
        <v>345</v>
      </c>
      <c r="G10" s="358"/>
      <c r="H10" s="445"/>
      <c r="I10" s="441"/>
      <c r="J10" s="442"/>
      <c r="K10" s="443"/>
      <c r="L10" s="443"/>
      <c r="M10" s="444" t="s">
        <v>623</v>
      </c>
      <c r="N10" s="444" t="s">
        <v>347</v>
      </c>
      <c r="O10" s="358"/>
      <c r="P10" s="445"/>
      <c r="Q10" s="446"/>
      <c r="R10" s="447"/>
      <c r="S10" s="447"/>
      <c r="T10" s="448"/>
      <c r="U10" s="449"/>
      <c r="V10" s="445"/>
      <c r="W10" s="441"/>
      <c r="X10" s="442"/>
      <c r="Y10" s="443"/>
      <c r="Z10" s="443"/>
      <c r="AA10" s="444" t="s">
        <v>344</v>
      </c>
      <c r="AB10" s="444" t="s">
        <v>624</v>
      </c>
      <c r="AC10" s="358"/>
      <c r="AD10" s="358"/>
    </row>
    <row r="11" spans="1:30" ht="33" customHeight="1">
      <c r="A11" s="144">
        <v>202</v>
      </c>
      <c r="B11" s="354" t="s">
        <v>590</v>
      </c>
      <c r="C11" s="148">
        <v>6250</v>
      </c>
      <c r="D11" s="361">
        <v>30</v>
      </c>
      <c r="E11" s="148"/>
      <c r="F11" s="143"/>
      <c r="G11" s="162"/>
      <c r="H11" s="461"/>
      <c r="I11" s="144">
        <v>11</v>
      </c>
      <c r="J11" s="392" t="s">
        <v>591</v>
      </c>
      <c r="K11" s="143">
        <v>130</v>
      </c>
      <c r="L11" s="143">
        <v>80</v>
      </c>
      <c r="M11" s="143"/>
      <c r="N11" s="143"/>
      <c r="O11" s="162"/>
      <c r="P11" s="153"/>
      <c r="Q11" s="643" t="s">
        <v>592</v>
      </c>
      <c r="R11" s="164"/>
      <c r="S11" s="165"/>
      <c r="T11" s="166"/>
      <c r="U11" s="167"/>
      <c r="V11" s="161"/>
      <c r="W11" s="393" t="s">
        <v>592</v>
      </c>
      <c r="X11" s="143"/>
      <c r="Y11" s="148"/>
      <c r="Z11" s="157"/>
      <c r="AA11" s="148"/>
      <c r="AB11" s="143"/>
      <c r="AC11" s="162"/>
      <c r="AD11" s="153"/>
    </row>
    <row r="12" spans="1:30" ht="33" customHeight="1">
      <c r="A12" s="144">
        <v>303</v>
      </c>
      <c r="B12" s="354" t="s">
        <v>593</v>
      </c>
      <c r="C12" s="148">
        <v>1250</v>
      </c>
      <c r="D12" s="361">
        <v>1300</v>
      </c>
      <c r="E12" s="148"/>
      <c r="F12" s="143"/>
      <c r="G12" s="162"/>
      <c r="H12" s="461"/>
      <c r="I12" s="144">
        <v>17</v>
      </c>
      <c r="J12" s="392" t="s">
        <v>594</v>
      </c>
      <c r="K12" s="143">
        <v>60</v>
      </c>
      <c r="L12" s="143">
        <v>260</v>
      </c>
      <c r="M12" s="143"/>
      <c r="N12" s="143"/>
      <c r="O12" s="162"/>
      <c r="P12" s="153"/>
      <c r="Q12" s="163"/>
      <c r="R12" s="164"/>
      <c r="S12" s="165"/>
      <c r="T12" s="166"/>
      <c r="U12" s="167"/>
      <c r="V12" s="161"/>
      <c r="W12" s="144"/>
      <c r="X12" s="143"/>
      <c r="Y12" s="148"/>
      <c r="Z12" s="157"/>
      <c r="AA12" s="148"/>
      <c r="AB12" s="143"/>
      <c r="AC12" s="162"/>
      <c r="AD12" s="153"/>
    </row>
    <row r="13" spans="1:30" ht="33" customHeight="1">
      <c r="A13" s="144">
        <v>314</v>
      </c>
      <c r="B13" s="354" t="s">
        <v>595</v>
      </c>
      <c r="C13" s="148">
        <v>1100</v>
      </c>
      <c r="D13" s="361">
        <v>400</v>
      </c>
      <c r="E13" s="148"/>
      <c r="F13" s="143"/>
      <c r="G13" s="162"/>
      <c r="H13" s="461"/>
      <c r="I13" s="144">
        <v>31</v>
      </c>
      <c r="J13" s="392" t="s">
        <v>596</v>
      </c>
      <c r="K13" s="143">
        <v>2</v>
      </c>
      <c r="L13" s="143">
        <v>100</v>
      </c>
      <c r="M13" s="143"/>
      <c r="N13" s="143"/>
      <c r="O13" s="162"/>
      <c r="P13" s="153"/>
      <c r="Q13" s="163"/>
      <c r="R13" s="164"/>
      <c r="S13" s="165"/>
      <c r="T13" s="166"/>
      <c r="U13" s="167"/>
      <c r="V13" s="161"/>
      <c r="W13" s="144"/>
      <c r="X13" s="143"/>
      <c r="Y13" s="148"/>
      <c r="Z13" s="157"/>
      <c r="AA13" s="148"/>
      <c r="AB13" s="143"/>
      <c r="AC13" s="162"/>
      <c r="AD13" s="153"/>
    </row>
    <row r="14" spans="1:30" ht="33" customHeight="1">
      <c r="A14" s="144">
        <v>414</v>
      </c>
      <c r="B14" s="354" t="s">
        <v>597</v>
      </c>
      <c r="C14" s="148">
        <v>11450</v>
      </c>
      <c r="D14" s="361">
        <v>30</v>
      </c>
      <c r="E14" s="148"/>
      <c r="F14" s="143"/>
      <c r="G14" s="162"/>
      <c r="H14" s="461"/>
      <c r="I14" s="144">
        <v>32</v>
      </c>
      <c r="J14" s="392" t="s">
        <v>598</v>
      </c>
      <c r="K14" s="143">
        <v>3</v>
      </c>
      <c r="L14" s="143">
        <v>130</v>
      </c>
      <c r="M14" s="143"/>
      <c r="N14" s="143"/>
      <c r="O14" s="162"/>
      <c r="P14" s="153"/>
      <c r="Q14" s="163"/>
      <c r="R14" s="164"/>
      <c r="S14" s="165"/>
      <c r="T14" s="166"/>
      <c r="U14" s="167"/>
      <c r="V14" s="161"/>
      <c r="W14" s="144"/>
      <c r="X14" s="143"/>
      <c r="Y14" s="148"/>
      <c r="Z14" s="157"/>
      <c r="AA14" s="148"/>
      <c r="AB14" s="143"/>
      <c r="AC14" s="162"/>
      <c r="AD14" s="153"/>
    </row>
    <row r="15" spans="1:30" ht="33" customHeight="1">
      <c r="A15" s="144">
        <v>416</v>
      </c>
      <c r="B15" s="354" t="s">
        <v>599</v>
      </c>
      <c r="C15" s="148">
        <v>23850</v>
      </c>
      <c r="D15" s="361">
        <v>68</v>
      </c>
      <c r="E15" s="148"/>
      <c r="F15" s="143"/>
      <c r="G15" s="162"/>
      <c r="H15" s="461"/>
      <c r="I15" s="144"/>
      <c r="J15" s="143"/>
      <c r="K15" s="143"/>
      <c r="L15" s="143"/>
      <c r="M15" s="143"/>
      <c r="N15" s="143"/>
      <c r="O15" s="162"/>
      <c r="P15" s="153"/>
      <c r="Q15" s="163"/>
      <c r="R15" s="164"/>
      <c r="S15" s="165"/>
      <c r="T15" s="166"/>
      <c r="U15" s="167"/>
      <c r="V15" s="161"/>
      <c r="W15" s="144"/>
      <c r="X15" s="143"/>
      <c r="Y15" s="148"/>
      <c r="Z15" s="157"/>
      <c r="AA15" s="148"/>
      <c r="AB15" s="143"/>
      <c r="AC15" s="162"/>
      <c r="AD15" s="153"/>
    </row>
    <row r="16" spans="1:30" ht="33" customHeight="1">
      <c r="A16" s="144">
        <v>431</v>
      </c>
      <c r="B16" s="354" t="s">
        <v>600</v>
      </c>
      <c r="C16" s="148">
        <v>18500</v>
      </c>
      <c r="D16" s="361">
        <v>18</v>
      </c>
      <c r="E16" s="148"/>
      <c r="F16" s="143"/>
      <c r="G16" s="162"/>
      <c r="H16" s="461"/>
      <c r="I16" s="144"/>
      <c r="J16" s="143"/>
      <c r="K16" s="143"/>
      <c r="L16" s="143"/>
      <c r="M16" s="143"/>
      <c r="N16" s="143"/>
      <c r="O16" s="162"/>
      <c r="P16" s="153"/>
      <c r="Q16" s="163"/>
      <c r="R16" s="164"/>
      <c r="S16" s="165"/>
      <c r="T16" s="166"/>
      <c r="U16" s="167"/>
      <c r="V16" s="161"/>
      <c r="W16" s="144"/>
      <c r="X16" s="143"/>
      <c r="Y16" s="148"/>
      <c r="Z16" s="157"/>
      <c r="AA16" s="148"/>
      <c r="AB16" s="143"/>
      <c r="AC16" s="162"/>
      <c r="AD16" s="153"/>
    </row>
    <row r="17" spans="1:31" ht="33" customHeight="1">
      <c r="A17" s="144">
        <v>433</v>
      </c>
      <c r="B17" s="354" t="s">
        <v>601</v>
      </c>
      <c r="C17" s="148">
        <v>20547</v>
      </c>
      <c r="D17" s="361">
        <v>18</v>
      </c>
      <c r="E17" s="148"/>
      <c r="F17" s="143"/>
      <c r="G17" s="162"/>
      <c r="H17" s="461"/>
      <c r="I17" s="144"/>
      <c r="J17" s="143"/>
      <c r="K17" s="143"/>
      <c r="L17" s="143"/>
      <c r="M17" s="143"/>
      <c r="N17" s="143"/>
      <c r="O17" s="162"/>
      <c r="P17" s="153"/>
      <c r="Q17" s="163"/>
      <c r="R17" s="164"/>
      <c r="S17" s="165"/>
      <c r="T17" s="166"/>
      <c r="U17" s="167"/>
      <c r="V17" s="161"/>
      <c r="W17" s="144"/>
      <c r="X17" s="143"/>
      <c r="Y17" s="148"/>
      <c r="Z17" s="157"/>
      <c r="AA17" s="148"/>
      <c r="AB17" s="143"/>
      <c r="AC17" s="162"/>
      <c r="AD17" s="153"/>
    </row>
    <row r="18" spans="1:31" ht="33" customHeight="1">
      <c r="A18" s="144">
        <v>437</v>
      </c>
      <c r="B18" s="354" t="s">
        <v>602</v>
      </c>
      <c r="C18" s="148">
        <v>26417</v>
      </c>
      <c r="D18" s="361">
        <v>24</v>
      </c>
      <c r="E18" s="148"/>
      <c r="F18" s="143"/>
      <c r="G18" s="162"/>
      <c r="H18" s="461"/>
      <c r="I18" s="144"/>
      <c r="J18" s="143"/>
      <c r="K18" s="143"/>
      <c r="L18" s="143"/>
      <c r="M18" s="143"/>
      <c r="N18" s="143"/>
      <c r="O18" s="162"/>
      <c r="P18" s="153"/>
      <c r="Q18" s="163"/>
      <c r="R18" s="164"/>
      <c r="S18" s="165"/>
      <c r="T18" s="166"/>
      <c r="U18" s="167"/>
      <c r="V18" s="161"/>
      <c r="W18" s="144"/>
      <c r="X18" s="143"/>
      <c r="Y18" s="148"/>
      <c r="Z18" s="157"/>
      <c r="AA18" s="148"/>
      <c r="AB18" s="143"/>
      <c r="AC18" s="162"/>
      <c r="AD18" s="153"/>
    </row>
    <row r="19" spans="1:31" ht="33" customHeight="1">
      <c r="A19" s="144">
        <v>438</v>
      </c>
      <c r="B19" s="354" t="s">
        <v>603</v>
      </c>
      <c r="C19" s="148">
        <v>29340</v>
      </c>
      <c r="D19" s="361">
        <v>40</v>
      </c>
      <c r="E19" s="148"/>
      <c r="F19" s="143"/>
      <c r="G19" s="162"/>
      <c r="H19" s="461"/>
      <c r="I19" s="144"/>
      <c r="J19" s="143"/>
      <c r="K19" s="143"/>
      <c r="L19" s="143"/>
      <c r="M19" s="143"/>
      <c r="N19" s="143"/>
      <c r="O19" s="162"/>
      <c r="P19" s="153"/>
      <c r="Q19" s="163"/>
      <c r="R19" s="164"/>
      <c r="S19" s="165"/>
      <c r="T19" s="166"/>
      <c r="U19" s="167"/>
      <c r="V19" s="161"/>
      <c r="W19" s="144"/>
      <c r="X19" s="143"/>
      <c r="Y19" s="148"/>
      <c r="Z19" s="157"/>
      <c r="AA19" s="148"/>
      <c r="AB19" s="143"/>
      <c r="AC19" s="162"/>
      <c r="AD19" s="153"/>
    </row>
    <row r="20" spans="1:31" ht="33" customHeight="1">
      <c r="A20" s="144">
        <v>439</v>
      </c>
      <c r="B20" s="354" t="s">
        <v>604</v>
      </c>
      <c r="C20" s="148">
        <v>15238</v>
      </c>
      <c r="D20" s="361">
        <v>36</v>
      </c>
      <c r="E20" s="148"/>
      <c r="F20" s="143"/>
      <c r="G20" s="162"/>
      <c r="H20" s="461"/>
      <c r="I20" s="144"/>
      <c r="J20" s="143"/>
      <c r="K20" s="143"/>
      <c r="L20" s="143"/>
      <c r="M20" s="143"/>
      <c r="N20" s="143"/>
      <c r="O20" s="162"/>
      <c r="P20" s="153"/>
      <c r="Q20" s="163"/>
      <c r="R20" s="164"/>
      <c r="S20" s="165"/>
      <c r="T20" s="166"/>
      <c r="U20" s="167"/>
      <c r="V20" s="161"/>
      <c r="W20" s="144"/>
      <c r="X20" s="143"/>
      <c r="Y20" s="148"/>
      <c r="Z20" s="157"/>
      <c r="AA20" s="148"/>
      <c r="AB20" s="143"/>
      <c r="AC20" s="162"/>
      <c r="AD20" s="153"/>
    </row>
    <row r="21" spans="1:31" ht="33" customHeight="1">
      <c r="A21" s="144">
        <v>442</v>
      </c>
      <c r="B21" s="392" t="s">
        <v>605</v>
      </c>
      <c r="C21" s="148">
        <v>11250</v>
      </c>
      <c r="D21" s="361">
        <v>87</v>
      </c>
      <c r="E21" s="148"/>
      <c r="F21" s="143"/>
      <c r="G21" s="162"/>
      <c r="H21" s="153"/>
      <c r="I21" s="144"/>
      <c r="J21" s="143"/>
      <c r="K21" s="143"/>
      <c r="L21" s="143"/>
      <c r="M21" s="143"/>
      <c r="N21" s="143"/>
      <c r="O21" s="162"/>
      <c r="P21" s="153"/>
      <c r="Q21" s="163"/>
      <c r="R21" s="164"/>
      <c r="S21" s="165"/>
      <c r="T21" s="166"/>
      <c r="U21" s="167"/>
      <c r="V21" s="161"/>
      <c r="W21" s="144"/>
      <c r="X21" s="143"/>
      <c r="Y21" s="148"/>
      <c r="Z21" s="157"/>
      <c r="AA21" s="148"/>
      <c r="AB21" s="143"/>
      <c r="AC21" s="162"/>
      <c r="AD21" s="153"/>
    </row>
    <row r="22" spans="1:31" ht="33" customHeight="1" thickBot="1">
      <c r="A22" s="174">
        <v>450</v>
      </c>
      <c r="B22" s="414" t="s">
        <v>606</v>
      </c>
      <c r="C22" s="176">
        <v>16000</v>
      </c>
      <c r="D22" s="362">
        <v>30</v>
      </c>
      <c r="E22" s="176"/>
      <c r="F22" s="175"/>
      <c r="G22" s="178"/>
      <c r="H22" s="179"/>
      <c r="I22" s="174"/>
      <c r="J22" s="175"/>
      <c r="K22" s="175"/>
      <c r="L22" s="175"/>
      <c r="M22" s="175"/>
      <c r="N22" s="175"/>
      <c r="O22" s="178"/>
      <c r="P22" s="179"/>
      <c r="Q22" s="174"/>
      <c r="R22" s="175"/>
      <c r="S22" s="175"/>
      <c r="T22" s="176"/>
      <c r="U22" s="180"/>
      <c r="V22" s="179"/>
      <c r="W22" s="174"/>
      <c r="X22" s="175"/>
      <c r="Y22" s="176"/>
      <c r="Z22" s="181"/>
      <c r="AA22" s="176"/>
      <c r="AB22" s="175"/>
      <c r="AC22" s="178"/>
      <c r="AD22" s="179"/>
    </row>
    <row r="23" spans="1:31" ht="18" customHeight="1">
      <c r="A23" s="515" t="s">
        <v>625</v>
      </c>
      <c r="B23" s="516"/>
      <c r="C23" s="516"/>
      <c r="D23" s="516"/>
      <c r="E23" s="516"/>
      <c r="F23" s="516"/>
      <c r="G23" s="516"/>
      <c r="H23" s="517"/>
      <c r="I23" s="518" t="s">
        <v>626</v>
      </c>
      <c r="J23" s="519"/>
      <c r="K23" s="519"/>
      <c r="L23" s="519"/>
      <c r="M23" s="519"/>
      <c r="N23" s="519"/>
      <c r="O23" s="519"/>
      <c r="P23" s="520"/>
      <c r="Q23" s="518" t="s">
        <v>627</v>
      </c>
      <c r="R23" s="519"/>
      <c r="S23" s="519"/>
      <c r="T23" s="519"/>
      <c r="U23" s="519"/>
      <c r="V23" s="519"/>
      <c r="W23" s="31" t="s">
        <v>30</v>
      </c>
      <c r="X23" s="519"/>
      <c r="Y23" s="519"/>
      <c r="Z23" s="519"/>
      <c r="AA23" s="519"/>
      <c r="AB23" s="519"/>
      <c r="AC23" s="519"/>
      <c r="AD23" s="520"/>
    </row>
    <row r="24" spans="1:31" ht="18" customHeight="1">
      <c r="A24" s="521" t="s">
        <v>628</v>
      </c>
      <c r="B24" s="522"/>
      <c r="C24" s="522"/>
      <c r="D24" s="522"/>
      <c r="E24" s="522"/>
      <c r="F24" s="522"/>
      <c r="G24" s="522"/>
      <c r="H24" s="523"/>
      <c r="I24" s="524" t="s">
        <v>629</v>
      </c>
      <c r="J24" s="525"/>
      <c r="K24" s="525"/>
      <c r="L24" s="525"/>
      <c r="M24" s="525"/>
      <c r="N24" s="525"/>
      <c r="O24" s="525"/>
      <c r="P24" s="526"/>
      <c r="Q24" s="524" t="s">
        <v>630</v>
      </c>
      <c r="R24" s="525"/>
      <c r="S24" s="525"/>
      <c r="T24" s="525"/>
      <c r="U24" s="525"/>
      <c r="V24" s="525"/>
      <c r="W24" s="34" t="s">
        <v>631</v>
      </c>
      <c r="X24" s="525"/>
      <c r="Y24" s="525"/>
      <c r="Z24" s="525"/>
      <c r="AA24" s="525"/>
      <c r="AB24" s="525"/>
      <c r="AC24" s="525"/>
      <c r="AD24" s="526"/>
    </row>
    <row r="25" spans="1:31" s="525" customFormat="1" ht="18" customHeight="1">
      <c r="A25" s="521" t="s">
        <v>632</v>
      </c>
      <c r="B25" s="522"/>
      <c r="C25" s="522"/>
      <c r="D25" s="522"/>
      <c r="E25" s="522"/>
      <c r="F25" s="522"/>
      <c r="G25" s="522"/>
      <c r="H25" s="523"/>
      <c r="I25" s="524" t="s">
        <v>633</v>
      </c>
      <c r="P25" s="526"/>
      <c r="Q25" s="527"/>
      <c r="V25" s="526"/>
      <c r="W25" s="528" t="s">
        <v>634</v>
      </c>
      <c r="AD25" s="526"/>
    </row>
    <row r="26" spans="1:31" s="525" customFormat="1" ht="17.45" customHeight="1">
      <c r="A26" s="529"/>
      <c r="B26" s="530"/>
      <c r="C26" s="530"/>
      <c r="D26" s="530"/>
      <c r="E26" s="530"/>
      <c r="F26" s="530"/>
      <c r="G26" s="530"/>
      <c r="H26" s="531"/>
      <c r="I26" s="529"/>
      <c r="J26" s="530"/>
      <c r="K26" s="530"/>
      <c r="L26" s="530"/>
      <c r="M26" s="530"/>
      <c r="N26" s="530"/>
      <c r="O26" s="530"/>
      <c r="P26" s="531"/>
      <c r="Q26" s="350"/>
      <c r="R26" s="532"/>
      <c r="S26" s="532"/>
      <c r="T26" s="532"/>
      <c r="U26" s="532"/>
      <c r="V26" s="532"/>
      <c r="W26" s="34" t="s">
        <v>635</v>
      </c>
      <c r="AD26" s="526"/>
    </row>
    <row r="27" spans="1:31" ht="16.899999999999999" customHeight="1">
      <c r="A27" s="533"/>
      <c r="B27" s="525"/>
      <c r="C27" s="525"/>
      <c r="D27" s="525"/>
      <c r="E27" s="525"/>
      <c r="F27" s="525"/>
      <c r="G27" s="525"/>
      <c r="H27" s="526"/>
      <c r="I27" s="533"/>
      <c r="J27" s="525"/>
      <c r="K27" s="525"/>
      <c r="L27" s="525"/>
      <c r="M27" s="525"/>
      <c r="N27" s="525"/>
      <c r="O27" s="525"/>
      <c r="P27" s="526"/>
      <c r="W27" s="34" t="s">
        <v>636</v>
      </c>
      <c r="X27" s="525"/>
      <c r="Y27" s="525"/>
      <c r="Z27" s="525"/>
      <c r="AA27" s="525"/>
      <c r="AB27" s="525"/>
      <c r="AC27" s="525"/>
      <c r="AD27" s="526"/>
    </row>
    <row r="28" spans="1:31" ht="16.899999999999999" customHeight="1">
      <c r="A28" s="533"/>
      <c r="B28" s="525"/>
      <c r="C28" s="525"/>
      <c r="D28" s="525"/>
      <c r="E28" s="525"/>
      <c r="F28" s="525"/>
      <c r="G28" s="525"/>
      <c r="H28" s="526"/>
      <c r="I28" s="533"/>
      <c r="J28" s="525"/>
      <c r="K28" s="525"/>
      <c r="L28" s="525"/>
      <c r="M28" s="525"/>
      <c r="N28" s="525"/>
      <c r="O28" s="525"/>
      <c r="P28" s="526"/>
      <c r="W28" s="34" t="s">
        <v>637</v>
      </c>
      <c r="X28" s="525"/>
      <c r="Y28" s="525"/>
      <c r="Z28" s="525"/>
      <c r="AA28" s="525"/>
      <c r="AB28" s="525"/>
      <c r="AC28" s="525"/>
      <c r="AD28" s="526"/>
    </row>
    <row r="29" spans="1:31" ht="16.899999999999999" customHeight="1">
      <c r="A29" s="534"/>
      <c r="B29" s="534"/>
      <c r="C29" s="534"/>
      <c r="D29" s="534"/>
      <c r="E29" s="534"/>
      <c r="F29" s="534"/>
      <c r="G29" s="534"/>
      <c r="H29" s="535"/>
      <c r="I29" s="534"/>
      <c r="J29" s="534"/>
      <c r="K29" s="534"/>
      <c r="L29" s="534"/>
      <c r="M29" s="534"/>
      <c r="N29" s="534"/>
      <c r="O29" s="534"/>
      <c r="P29" s="535"/>
      <c r="W29" s="524" t="s">
        <v>638</v>
      </c>
      <c r="X29" s="525"/>
      <c r="Y29" s="525"/>
      <c r="Z29" s="525"/>
      <c r="AA29" s="525"/>
      <c r="AB29" s="525"/>
      <c r="AC29" s="525"/>
      <c r="AD29" s="526"/>
    </row>
    <row r="30" spans="1:31" ht="16.899999999999999" customHeight="1">
      <c r="A30" s="536"/>
      <c r="W30" s="529"/>
      <c r="X30" s="530"/>
      <c r="Y30" s="530"/>
      <c r="Z30" s="530"/>
      <c r="AA30" s="530"/>
      <c r="AB30" s="530"/>
      <c r="AC30" s="530"/>
      <c r="AD30" s="531"/>
      <c r="AE30" s="525"/>
    </row>
    <row r="31" spans="1:31" ht="16.899999999999999" customHeight="1">
      <c r="A31" s="536"/>
      <c r="W31" s="34"/>
      <c r="X31" s="525"/>
      <c r="Y31" s="525"/>
      <c r="Z31" s="525"/>
      <c r="AA31" s="525"/>
      <c r="AB31" s="525"/>
      <c r="AC31" s="525"/>
      <c r="AD31" s="526"/>
    </row>
    <row r="32" spans="1:31" ht="16.899999999999999" customHeight="1">
      <c r="A32" s="536"/>
      <c r="W32" s="34"/>
      <c r="X32" s="525"/>
      <c r="Y32" s="525"/>
      <c r="Z32" s="525"/>
      <c r="AA32" s="525"/>
      <c r="AB32" s="525"/>
      <c r="AC32" s="525"/>
      <c r="AD32" s="526"/>
    </row>
    <row r="33" spans="1:30" ht="16.899999999999999" customHeight="1">
      <c r="A33" s="536"/>
      <c r="W33" s="537"/>
      <c r="X33" s="534"/>
      <c r="Y33" s="534"/>
      <c r="Z33" s="534"/>
      <c r="AA33" s="534"/>
      <c r="AB33" s="534"/>
      <c r="AC33" s="534"/>
      <c r="AD33" s="535"/>
    </row>
    <row r="34" spans="1:30" ht="16.899999999999999" customHeight="1">
      <c r="W34" s="528"/>
      <c r="X34" s="538"/>
      <c r="Y34" s="538"/>
      <c r="Z34" s="538"/>
      <c r="AA34" s="538"/>
      <c r="AB34" s="538"/>
      <c r="AC34" s="538"/>
      <c r="AD34" s="538"/>
    </row>
    <row r="35" spans="1:30" ht="32.450000000000003" customHeight="1">
      <c r="W35" s="528"/>
    </row>
    <row r="36" spans="1:30" ht="32.450000000000003" customHeight="1">
      <c r="W36" s="528"/>
    </row>
    <row r="37" spans="1:30" ht="32.450000000000003" customHeight="1"/>
    <row r="38" spans="1:30" ht="32.450000000000003" customHeight="1"/>
    <row r="39" spans="1:30" ht="32.450000000000003" customHeight="1"/>
    <row r="40" spans="1:30" ht="32.450000000000003" customHeight="1"/>
    <row r="41" spans="1:30" ht="32.450000000000003" customHeight="1"/>
    <row r="42" spans="1:30" ht="32.450000000000003" customHeight="1"/>
    <row r="43" spans="1:30" ht="32.450000000000003" customHeight="1"/>
    <row r="44" spans="1:30" ht="32.450000000000003" customHeight="1"/>
    <row r="45" spans="1:30" ht="32.450000000000003" customHeight="1"/>
    <row r="46" spans="1:30" ht="32.450000000000003" customHeight="1"/>
    <row r="47" spans="1:30" ht="32.450000000000003" customHeight="1"/>
    <row r="48" spans="1:30" ht="32.450000000000003" customHeight="1"/>
    <row r="49" ht="32.450000000000003" customHeight="1"/>
    <row r="50" ht="32.450000000000003" customHeight="1"/>
    <row r="51" ht="32.450000000000003" customHeight="1"/>
    <row r="52" ht="32.450000000000003" customHeight="1"/>
    <row r="53" ht="32.450000000000003" customHeight="1"/>
    <row r="54" ht="32.450000000000003" customHeight="1"/>
    <row r="55" ht="32.450000000000003" customHeight="1"/>
    <row r="56" ht="32.450000000000003" customHeight="1"/>
    <row r="57" ht="32.450000000000003" customHeight="1"/>
    <row r="58" ht="32.450000000000003" customHeight="1"/>
    <row r="59" ht="32.450000000000003" customHeight="1"/>
    <row r="60" ht="32.450000000000003" customHeight="1"/>
    <row r="61" ht="32.450000000000003" customHeight="1"/>
    <row r="62" ht="32.450000000000003" customHeight="1"/>
    <row r="63" ht="32.450000000000003" customHeight="1"/>
    <row r="64" ht="32.450000000000003" customHeight="1"/>
    <row r="65" ht="32.450000000000003" customHeight="1"/>
    <row r="66" ht="32.450000000000003" customHeight="1"/>
    <row r="67" ht="32.450000000000003" customHeight="1"/>
    <row r="68" ht="32.450000000000003" customHeight="1"/>
    <row r="69" ht="32.450000000000003" customHeight="1"/>
    <row r="70" ht="32.450000000000003" customHeight="1"/>
    <row r="71" ht="32.450000000000003" customHeight="1"/>
    <row r="72" ht="32.450000000000003" customHeight="1"/>
    <row r="73" ht="32.450000000000003" customHeight="1"/>
    <row r="74" ht="32.450000000000003" customHeight="1"/>
    <row r="75" ht="32.450000000000003" customHeight="1"/>
    <row r="76" ht="32.450000000000003" customHeight="1"/>
    <row r="77" ht="32.450000000000003" customHeight="1"/>
    <row r="78" ht="32.450000000000003" customHeight="1"/>
    <row r="79" ht="32.450000000000003" customHeight="1"/>
    <row r="80" ht="32.450000000000003" customHeight="1"/>
    <row r="81" ht="32.450000000000003" customHeight="1"/>
    <row r="82" ht="32.450000000000003" customHeight="1"/>
    <row r="83" ht="32.450000000000003" customHeight="1"/>
    <row r="84" ht="32.450000000000003" customHeight="1"/>
    <row r="85" ht="32.450000000000003" customHeight="1"/>
    <row r="86" ht="32.450000000000003" customHeight="1"/>
    <row r="87" ht="32.450000000000003" customHeight="1"/>
    <row r="88" ht="32.450000000000003" customHeight="1"/>
    <row r="89" ht="32.450000000000003" customHeight="1"/>
    <row r="90" ht="32.450000000000003" customHeight="1"/>
    <row r="91" ht="32.450000000000003" customHeight="1"/>
    <row r="92" ht="32.450000000000003" customHeight="1"/>
    <row r="93" ht="32.450000000000003" customHeight="1"/>
    <row r="94" ht="32.450000000000003" customHeight="1"/>
    <row r="95" ht="32.450000000000003" customHeight="1"/>
    <row r="96" ht="32.450000000000003" customHeight="1"/>
    <row r="97" ht="32.450000000000003" customHeight="1"/>
    <row r="98" ht="32.450000000000003" customHeight="1"/>
    <row r="99" ht="32.450000000000003" customHeight="1"/>
    <row r="100" ht="32.450000000000003" customHeight="1"/>
    <row r="101" ht="32.450000000000003" customHeight="1"/>
    <row r="102" ht="32.450000000000003" customHeight="1"/>
    <row r="103" ht="32.450000000000003" customHeight="1"/>
    <row r="104" ht="32.450000000000003" customHeight="1"/>
    <row r="105" ht="32.450000000000003" customHeight="1"/>
    <row r="106" ht="32.450000000000003" customHeight="1"/>
    <row r="107" ht="32.450000000000003" customHeight="1"/>
    <row r="108" ht="32.450000000000003" customHeight="1"/>
    <row r="109" ht="32.450000000000003" customHeight="1"/>
    <row r="110" ht="32.450000000000003" customHeight="1"/>
    <row r="111" ht="32.450000000000003" customHeight="1"/>
    <row r="112" ht="32.450000000000003" customHeight="1"/>
    <row r="113" ht="32.450000000000003" customHeight="1"/>
    <row r="114" ht="32.450000000000003" customHeight="1"/>
    <row r="115" ht="32.450000000000003" customHeight="1"/>
    <row r="116" ht="32.450000000000003" customHeight="1"/>
    <row r="117" ht="32.450000000000003" customHeight="1"/>
    <row r="118" ht="32.450000000000003" customHeight="1"/>
    <row r="119" ht="32.450000000000003" customHeight="1"/>
    <row r="120" ht="32.450000000000003" customHeight="1"/>
    <row r="121" ht="32.450000000000003" customHeight="1"/>
    <row r="122" ht="32.450000000000003" customHeight="1"/>
    <row r="123" ht="32.450000000000003" customHeight="1"/>
    <row r="124" ht="32.450000000000003" customHeight="1"/>
    <row r="125" ht="32.450000000000003" customHeight="1"/>
    <row r="126" ht="32.450000000000003" customHeight="1"/>
  </sheetData>
  <mergeCells count="45">
    <mergeCell ref="A26:H26"/>
    <mergeCell ref="I26:P26"/>
    <mergeCell ref="A29:H29"/>
    <mergeCell ref="I29:P29"/>
    <mergeCell ref="W30:AD30"/>
    <mergeCell ref="W33:AD33"/>
    <mergeCell ref="AA9:AB9"/>
    <mergeCell ref="AC9:AC10"/>
    <mergeCell ref="AD9:AD10"/>
    <mergeCell ref="A23:H23"/>
    <mergeCell ref="A24:H24"/>
    <mergeCell ref="A25:H25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H9:H10"/>
    <mergeCell ref="I9:I10"/>
    <mergeCell ref="J9:J10"/>
    <mergeCell ref="K9:K10"/>
    <mergeCell ref="L9:L10"/>
    <mergeCell ref="M9:N9"/>
    <mergeCell ref="A9:A10"/>
    <mergeCell ref="B9:B10"/>
    <mergeCell ref="C9:C10"/>
    <mergeCell ref="D9:D10"/>
    <mergeCell ref="E9:F9"/>
    <mergeCell ref="G9:G10"/>
    <mergeCell ref="A2:AD2"/>
    <mergeCell ref="A4:B4"/>
    <mergeCell ref="C4:D4"/>
    <mergeCell ref="A5:B6"/>
    <mergeCell ref="C5:D6"/>
    <mergeCell ref="A8:H8"/>
    <mergeCell ref="I8:P8"/>
    <mergeCell ref="Q8:V8"/>
    <mergeCell ref="W8:AD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已命名的範圍</vt:lpstr>
      </vt:variant>
      <vt:variant>
        <vt:i4>2</vt:i4>
      </vt:variant>
    </vt:vector>
  </HeadingPairs>
  <TitlesOfParts>
    <vt:vector size="16" baseType="lpstr">
      <vt:lpstr>南投市</vt:lpstr>
      <vt:lpstr>埔里鎮</vt:lpstr>
      <vt:lpstr>草屯鎮</vt:lpstr>
      <vt:lpstr>竹山鎮</vt:lpstr>
      <vt:lpstr>集集鎮</vt:lpstr>
      <vt:lpstr>名間鄉</vt:lpstr>
      <vt:lpstr>鹿谷鄉</vt:lpstr>
      <vt:lpstr>中寮鄉</vt:lpstr>
      <vt:lpstr>魚池鄉</vt:lpstr>
      <vt:lpstr>國姓鄉</vt:lpstr>
      <vt:lpstr>水里鄉</vt:lpstr>
      <vt:lpstr>信義鄉</vt:lpstr>
      <vt:lpstr>仁愛鄉</vt:lpstr>
      <vt:lpstr>鄉鎮市區名稱3</vt:lpstr>
      <vt:lpstr>水里鄉!Print_Area</vt:lpstr>
      <vt:lpstr>國姓鄉!Print_Area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周怡伶</dc:creator>
  <cp:lastModifiedBy>user</cp:lastModifiedBy>
  <cp:lastPrinted>2021-02-24T08:15:43Z</cp:lastPrinted>
  <dcterms:created xsi:type="dcterms:W3CDTF">2015-07-08T00:57:02Z</dcterms:created>
  <dcterms:modified xsi:type="dcterms:W3CDTF">2021-02-24T08:56:38Z</dcterms:modified>
</cp:coreProperties>
</file>