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主計處歲計科(#24)\楡娟\3.性別預算\■性別預算\執行情形\113年度\"/>
    </mc:Choice>
  </mc:AlternateContent>
  <bookViews>
    <workbookView xWindow="0" yWindow="0" windowWidth="28800" windowHeight="11730"/>
  </bookViews>
  <sheets>
    <sheet name="彙整" sheetId="1" r:id="rId1"/>
    <sheet name="本府" sheetId="2" r:id="rId2"/>
    <sheet name="消防局" sheetId="3" r:id="rId3"/>
    <sheet name="警察局" sheetId="4" r:id="rId4"/>
    <sheet name="稅務局" sheetId="5" r:id="rId5"/>
    <sheet name="衛生局" sheetId="6" r:id="rId6"/>
    <sheet name="環保局" sheetId="7" r:id="rId7"/>
    <sheet name="文化局" sheetId="8" r:id="rId8"/>
    <sheet name="原民局" sheetId="9" r:id="rId9"/>
    <sheet name="風管所" sheetId="10" r:id="rId10"/>
    <sheet name="各地政所" sheetId="11" r:id="rId11"/>
    <sheet name="各戶政所" sheetId="12" r:id="rId12"/>
    <sheet name="農產運銷(營業基金)" sheetId="13" r:id="rId13"/>
    <sheet name="公彩基金" sheetId="14" r:id="rId14"/>
    <sheet name="教育發展基金" sheetId="15" r:id="rId15"/>
    <sheet name="資開基金" sheetId="16" r:id="rId16"/>
  </sheets>
  <definedNames>
    <definedName name="_xlnm._FilterDatabase" localSheetId="1" hidden="1">本府!$A$5:$AC$48</definedName>
    <definedName name="_xlnm.Print_Area" localSheetId="13">公彩基金!$A$1:$I$24</definedName>
    <definedName name="_xlnm.Print_Area" localSheetId="7">文化局!$A$1:$I$11</definedName>
    <definedName name="_xlnm.Print_Area" localSheetId="1">本府!$A$1:$I$48</definedName>
    <definedName name="_xlnm.Print_Area" localSheetId="11">各戶政所!$A$1:$I$31</definedName>
    <definedName name="_xlnm.Print_Area" localSheetId="10">各地政所!$A$1:$I$14</definedName>
    <definedName name="_xlnm.Print_Area" localSheetId="9">風管所!$A$1:$I$7</definedName>
    <definedName name="_xlnm.Print_Area" localSheetId="8">原民局!$A$1:$I$8</definedName>
    <definedName name="_xlnm.Print_Area" localSheetId="2">消防局!$A$1:$I$10</definedName>
    <definedName name="_xlnm.Print_Area" localSheetId="14">教育發展基金!$A$1:$I$16</definedName>
    <definedName name="_xlnm.Print_Area" localSheetId="4">稅務局!$A$1:$I$8</definedName>
    <definedName name="_xlnm.Print_Area" localSheetId="0">彙整!$A$1:$I$33</definedName>
    <definedName name="_xlnm.Print_Area" localSheetId="15">資開基金!$A$1:$I$6</definedName>
    <definedName name="_xlnm.Print_Area" localSheetId="12">'農產運銷(營業基金)'!$A$1:$I$9</definedName>
    <definedName name="_xlnm.Print_Area" localSheetId="5">衛生局!$A$1:$I$19</definedName>
    <definedName name="_xlnm.Print_Area" localSheetId="6">環保局!$A$1:$I$7</definedName>
    <definedName name="_xlnm.Print_Area" localSheetId="3">警察局!$A$1:$I$13</definedName>
    <definedName name="_xlnm.Print_Titles" localSheetId="13">公彩基金!$A:$I,公彩基金!$1:$4</definedName>
    <definedName name="_xlnm.Print_Titles" localSheetId="7">文化局!$A:$I,文化局!$1:$4</definedName>
    <definedName name="_xlnm.Print_Titles" localSheetId="1">本府!$A:$I,本府!$1:$4</definedName>
    <definedName name="_xlnm.Print_Titles" localSheetId="11">各戶政所!$A:$I,各戶政所!$1:$4</definedName>
    <definedName name="_xlnm.Print_Titles" localSheetId="10">各地政所!$A:$I,各地政所!$1:$4</definedName>
    <definedName name="_xlnm.Print_Titles" localSheetId="8">原民局!$A:$I,原民局!$1:$4</definedName>
    <definedName name="_xlnm.Print_Titles" localSheetId="2">消防局!$A:$I,消防局!$1:$4</definedName>
    <definedName name="_xlnm.Print_Titles" localSheetId="14">教育發展基金!$A:$I,教育發展基金!$1:$4</definedName>
    <definedName name="_xlnm.Print_Titles" localSheetId="12">'農產運銷(營業基金)'!$A:$I,'農產運銷(營業基金)'!$1:$4</definedName>
    <definedName name="_xlnm.Print_Titles" localSheetId="5">衛生局!$A:$I,衛生局!$1:$4</definedName>
    <definedName name="_xlnm.Print_Titles" localSheetId="3">警察局!$A:$I,警察局!$1:$4</definedName>
    <definedName name="Z_3D3EFBD1_E398_40AB_98C8_241438701F7D_.wvu.PrintArea" localSheetId="13">公彩基金!$A$1:$C$7</definedName>
    <definedName name="Z_3D3EFBD1_E398_40AB_98C8_241438701F7D_.wvu.PrintArea" localSheetId="7">文化局!$A$1:$C$5</definedName>
    <definedName name="Z_3D3EFBD1_E398_40AB_98C8_241438701F7D_.wvu.PrintArea" localSheetId="1">本府!$A$1:$C$5</definedName>
    <definedName name="Z_3D3EFBD1_E398_40AB_98C8_241438701F7D_.wvu.PrintArea" localSheetId="11">各戶政所!$A$1:$C$20</definedName>
    <definedName name="Z_3D3EFBD1_E398_40AB_98C8_241438701F7D_.wvu.PrintArea" localSheetId="10">各地政所!$A$1:$C$11</definedName>
    <definedName name="Z_3D3EFBD1_E398_40AB_98C8_241438701F7D_.wvu.PrintArea" localSheetId="9">風管所!$A$1:$C$6</definedName>
    <definedName name="Z_3D3EFBD1_E398_40AB_98C8_241438701F7D_.wvu.PrintArea" localSheetId="8">原民局!$A$1:$C$7</definedName>
    <definedName name="Z_3D3EFBD1_E398_40AB_98C8_241438701F7D_.wvu.PrintArea" localSheetId="2">消防局!$A$1:$C$7</definedName>
    <definedName name="Z_3D3EFBD1_E398_40AB_98C8_241438701F7D_.wvu.PrintArea" localSheetId="14">教育發展基金!$A$1:$C$5</definedName>
    <definedName name="Z_3D3EFBD1_E398_40AB_98C8_241438701F7D_.wvu.PrintArea" localSheetId="4">稅務局!$A$1:$C$7</definedName>
    <definedName name="Z_3D3EFBD1_E398_40AB_98C8_241438701F7D_.wvu.PrintArea" localSheetId="15">資開基金!$A$1:$C$5</definedName>
    <definedName name="Z_3D3EFBD1_E398_40AB_98C8_241438701F7D_.wvu.PrintArea" localSheetId="12">'農產運銷(營業基金)'!$A$1:$C$7</definedName>
    <definedName name="Z_3D3EFBD1_E398_40AB_98C8_241438701F7D_.wvu.PrintArea" localSheetId="5">衛生局!$A$1:$C$7</definedName>
    <definedName name="Z_3D3EFBD1_E398_40AB_98C8_241438701F7D_.wvu.PrintArea" localSheetId="6">環保局!$A$1:$C$6</definedName>
    <definedName name="Z_3D3EFBD1_E398_40AB_98C8_241438701F7D_.wvu.PrintArea" localSheetId="3">警察局!$A$1:$C$7</definedName>
    <definedName name="Z_3D3EFBD1_E398_40AB_98C8_241438701F7D_.wvu.PrintTitles" localSheetId="13">公彩基金!$A$1:$IY$3</definedName>
    <definedName name="Z_3D3EFBD1_E398_40AB_98C8_241438701F7D_.wvu.PrintTitles" localSheetId="7">文化局!$A$1:$IY$3</definedName>
    <definedName name="Z_3D3EFBD1_E398_40AB_98C8_241438701F7D_.wvu.PrintTitles" localSheetId="1">本府!$A$1:$IY$3</definedName>
    <definedName name="Z_3D3EFBD1_E398_40AB_98C8_241438701F7D_.wvu.PrintTitles" localSheetId="11">各戶政所!$A$1:$IY$3</definedName>
    <definedName name="Z_3D3EFBD1_E398_40AB_98C8_241438701F7D_.wvu.PrintTitles" localSheetId="10">各地政所!$A$1:$IY$3</definedName>
    <definedName name="Z_3D3EFBD1_E398_40AB_98C8_241438701F7D_.wvu.PrintTitles" localSheetId="9">風管所!$A$1:$IY$3</definedName>
    <definedName name="Z_3D3EFBD1_E398_40AB_98C8_241438701F7D_.wvu.PrintTitles" localSheetId="8">原民局!$A$1:$IY$3</definedName>
    <definedName name="Z_3D3EFBD1_E398_40AB_98C8_241438701F7D_.wvu.PrintTitles" localSheetId="2">消防局!$A$1:$IY$3</definedName>
    <definedName name="Z_3D3EFBD1_E398_40AB_98C8_241438701F7D_.wvu.PrintTitles" localSheetId="14">教育發展基金!$A$1:$IY$3</definedName>
    <definedName name="Z_3D3EFBD1_E398_40AB_98C8_241438701F7D_.wvu.PrintTitles" localSheetId="4">稅務局!$A$1:$IY$3</definedName>
    <definedName name="Z_3D3EFBD1_E398_40AB_98C8_241438701F7D_.wvu.PrintTitles" localSheetId="15">資開基金!$A$1:$IY$3</definedName>
    <definedName name="Z_3D3EFBD1_E398_40AB_98C8_241438701F7D_.wvu.PrintTitles" localSheetId="12">'農產運銷(營業基金)'!$A$1:$IY$3</definedName>
    <definedName name="Z_3D3EFBD1_E398_40AB_98C8_241438701F7D_.wvu.PrintTitles" localSheetId="5">衛生局!$A$1:$IY$3</definedName>
    <definedName name="Z_3D3EFBD1_E398_40AB_98C8_241438701F7D_.wvu.PrintTitles" localSheetId="6">環保局!$A$1:$IY$3</definedName>
    <definedName name="Z_3D3EFBD1_E398_40AB_98C8_241438701F7D_.wvu.PrintTitles" localSheetId="3">警察局!$A$1:$IY$3</definedName>
    <definedName name="Z_5681BB95_88A0_4D4D_805A_78EA1A2A2ECD_.wvu.PrintArea" localSheetId="13">公彩基金!$A$1:$E$7</definedName>
    <definedName name="Z_5681BB95_88A0_4D4D_805A_78EA1A2A2ECD_.wvu.PrintArea" localSheetId="7">文化局!$A$1:$E$5</definedName>
    <definedName name="Z_5681BB95_88A0_4D4D_805A_78EA1A2A2ECD_.wvu.PrintArea" localSheetId="1">本府!$A$1:$E$5</definedName>
    <definedName name="Z_5681BB95_88A0_4D4D_805A_78EA1A2A2ECD_.wvu.PrintArea" localSheetId="11">各戶政所!$A$1:$E$20</definedName>
    <definedName name="Z_5681BB95_88A0_4D4D_805A_78EA1A2A2ECD_.wvu.PrintArea" localSheetId="10">各地政所!$A$1:$E$11</definedName>
    <definedName name="Z_5681BB95_88A0_4D4D_805A_78EA1A2A2ECD_.wvu.PrintArea" localSheetId="9">風管所!$A$1:$E$6</definedName>
    <definedName name="Z_5681BB95_88A0_4D4D_805A_78EA1A2A2ECD_.wvu.PrintArea" localSheetId="8">原民局!$A$1:$E$7</definedName>
    <definedName name="Z_5681BB95_88A0_4D4D_805A_78EA1A2A2ECD_.wvu.PrintArea" localSheetId="2">消防局!$A$1:$E$7</definedName>
    <definedName name="Z_5681BB95_88A0_4D4D_805A_78EA1A2A2ECD_.wvu.PrintArea" localSheetId="14">教育發展基金!$A$1:$E$5</definedName>
    <definedName name="Z_5681BB95_88A0_4D4D_805A_78EA1A2A2ECD_.wvu.PrintArea" localSheetId="4">稅務局!$A$1:$E$7</definedName>
    <definedName name="Z_5681BB95_88A0_4D4D_805A_78EA1A2A2ECD_.wvu.PrintArea" localSheetId="15">資開基金!$A$1:$E$5</definedName>
    <definedName name="Z_5681BB95_88A0_4D4D_805A_78EA1A2A2ECD_.wvu.PrintArea" localSheetId="12">'農產運銷(營業基金)'!$A$1:$E$7</definedName>
    <definedName name="Z_5681BB95_88A0_4D4D_805A_78EA1A2A2ECD_.wvu.PrintArea" localSheetId="5">衛生局!$A$1:$E$7</definedName>
    <definedName name="Z_5681BB95_88A0_4D4D_805A_78EA1A2A2ECD_.wvu.PrintArea" localSheetId="6">環保局!$A$1:$E$6</definedName>
    <definedName name="Z_5681BB95_88A0_4D4D_805A_78EA1A2A2ECD_.wvu.PrintArea" localSheetId="3">警察局!$A$1:$E$7</definedName>
    <definedName name="Z_5681BB95_88A0_4D4D_805A_78EA1A2A2ECD_.wvu.PrintTitles" localSheetId="13">公彩基金!$A$1:$IY$4</definedName>
    <definedName name="Z_5681BB95_88A0_4D4D_805A_78EA1A2A2ECD_.wvu.PrintTitles" localSheetId="7">文化局!$A$1:$IY$4</definedName>
    <definedName name="Z_5681BB95_88A0_4D4D_805A_78EA1A2A2ECD_.wvu.PrintTitles" localSheetId="1">本府!$A$1:$IY$4</definedName>
    <definedName name="Z_5681BB95_88A0_4D4D_805A_78EA1A2A2ECD_.wvu.PrintTitles" localSheetId="11">各戶政所!$A$1:$IY$4</definedName>
    <definedName name="Z_5681BB95_88A0_4D4D_805A_78EA1A2A2ECD_.wvu.PrintTitles" localSheetId="10">各地政所!$A$1:$IY$4</definedName>
    <definedName name="Z_5681BB95_88A0_4D4D_805A_78EA1A2A2ECD_.wvu.PrintTitles" localSheetId="9">風管所!$A$1:$IY$4</definedName>
    <definedName name="Z_5681BB95_88A0_4D4D_805A_78EA1A2A2ECD_.wvu.PrintTitles" localSheetId="8">原民局!$A$1:$IY$4</definedName>
    <definedName name="Z_5681BB95_88A0_4D4D_805A_78EA1A2A2ECD_.wvu.PrintTitles" localSheetId="2">消防局!$A$1:$IY$4</definedName>
    <definedName name="Z_5681BB95_88A0_4D4D_805A_78EA1A2A2ECD_.wvu.PrintTitles" localSheetId="14">教育發展基金!$A$1:$IY$4</definedName>
    <definedName name="Z_5681BB95_88A0_4D4D_805A_78EA1A2A2ECD_.wvu.PrintTitles" localSheetId="4">稅務局!$A$1:$IY$4</definedName>
    <definedName name="Z_5681BB95_88A0_4D4D_805A_78EA1A2A2ECD_.wvu.PrintTitles" localSheetId="15">資開基金!$A$1:$IY$4</definedName>
    <definedName name="Z_5681BB95_88A0_4D4D_805A_78EA1A2A2ECD_.wvu.PrintTitles" localSheetId="12">'農產運銷(營業基金)'!$A$1:$IY$4</definedName>
    <definedName name="Z_5681BB95_88A0_4D4D_805A_78EA1A2A2ECD_.wvu.PrintTitles" localSheetId="5">衛生局!$A$1:$IY$4</definedName>
    <definedName name="Z_5681BB95_88A0_4D4D_805A_78EA1A2A2ECD_.wvu.PrintTitles" localSheetId="6">環保局!$A$1:$IY$4</definedName>
    <definedName name="Z_5681BB95_88A0_4D4D_805A_78EA1A2A2ECD_.wvu.PrintTitles" localSheetId="3">警察局!$A$1:$IY$4</definedName>
    <definedName name="Z_5681BB95_88A0_4D4D_805A_78EA1A2A2ECD_.wvu.Rows" localSheetId="13">公彩基金!$A$31:$IY$31</definedName>
    <definedName name="Z_5681BB95_88A0_4D4D_805A_78EA1A2A2ECD_.wvu.Rows" localSheetId="7">文化局!$A$28:$IY$28</definedName>
    <definedName name="Z_5681BB95_88A0_4D4D_805A_78EA1A2A2ECD_.wvu.Rows" localSheetId="1">本府!$A$31:$IY$31</definedName>
    <definedName name="Z_5681BB95_88A0_4D4D_805A_78EA1A2A2ECD_.wvu.Rows" localSheetId="10">各地政所!$A$38:$IY$38</definedName>
    <definedName name="Z_5681BB95_88A0_4D4D_805A_78EA1A2A2ECD_.wvu.Rows" localSheetId="9">風管所!$A$29:$IY$29</definedName>
    <definedName name="Z_5681BB95_88A0_4D4D_805A_78EA1A2A2ECD_.wvu.Rows" localSheetId="8">原民局!$A$31:$IY$31</definedName>
    <definedName name="Z_5681BB95_88A0_4D4D_805A_78EA1A2A2ECD_.wvu.Rows" localSheetId="2">消防局!$A$31:$IY$31</definedName>
    <definedName name="Z_5681BB95_88A0_4D4D_805A_78EA1A2A2ECD_.wvu.Rows" localSheetId="14">教育發展基金!$A$36:$IY$36</definedName>
    <definedName name="Z_5681BB95_88A0_4D4D_805A_78EA1A2A2ECD_.wvu.Rows" localSheetId="4">稅務局!$A$30:$IY$30</definedName>
    <definedName name="Z_5681BB95_88A0_4D4D_805A_78EA1A2A2ECD_.wvu.Rows" localSheetId="15">資開基金!$A$27:$IY$27</definedName>
    <definedName name="Z_5681BB95_88A0_4D4D_805A_78EA1A2A2ECD_.wvu.Rows" localSheetId="12">'農產運銷(營業基金)'!$A$31:$IY$31</definedName>
    <definedName name="Z_5681BB95_88A0_4D4D_805A_78EA1A2A2ECD_.wvu.Rows" localSheetId="5">衛生局!$A$32:$IY$32</definedName>
    <definedName name="Z_5681BB95_88A0_4D4D_805A_78EA1A2A2ECD_.wvu.Rows" localSheetId="6">環保局!$A$29:$IY$29</definedName>
    <definedName name="Z_5681BB95_88A0_4D4D_805A_78EA1A2A2ECD_.wvu.Rows" localSheetId="3">警察局!$A$31:$IY$31</definedName>
    <definedName name="Z_B5F37955_0BFC_4984_A3AD_D9222A4777E6_.wvu.PrintArea" localSheetId="13">公彩基金!$A$1:$E$7</definedName>
    <definedName name="Z_B5F37955_0BFC_4984_A3AD_D9222A4777E6_.wvu.PrintArea" localSheetId="7">文化局!$A$1:$E$5</definedName>
    <definedName name="Z_B5F37955_0BFC_4984_A3AD_D9222A4777E6_.wvu.PrintArea" localSheetId="1">本府!$A$1:$E$5</definedName>
    <definedName name="Z_B5F37955_0BFC_4984_A3AD_D9222A4777E6_.wvu.PrintArea" localSheetId="11">各戶政所!$A$1:$E$20</definedName>
    <definedName name="Z_B5F37955_0BFC_4984_A3AD_D9222A4777E6_.wvu.PrintArea" localSheetId="10">各地政所!$A$1:$E$11</definedName>
    <definedName name="Z_B5F37955_0BFC_4984_A3AD_D9222A4777E6_.wvu.PrintArea" localSheetId="9">風管所!$A$1:$E$6</definedName>
    <definedName name="Z_B5F37955_0BFC_4984_A3AD_D9222A4777E6_.wvu.PrintArea" localSheetId="8">原民局!$A$1:$E$7</definedName>
    <definedName name="Z_B5F37955_0BFC_4984_A3AD_D9222A4777E6_.wvu.PrintArea" localSheetId="2">消防局!$A$1:$E$7</definedName>
    <definedName name="Z_B5F37955_0BFC_4984_A3AD_D9222A4777E6_.wvu.PrintArea" localSheetId="14">教育發展基金!$A$1:$E$5</definedName>
    <definedName name="Z_B5F37955_0BFC_4984_A3AD_D9222A4777E6_.wvu.PrintArea" localSheetId="4">稅務局!$A$1:$E$7</definedName>
    <definedName name="Z_B5F37955_0BFC_4984_A3AD_D9222A4777E6_.wvu.PrintArea" localSheetId="15">資開基金!$A$1:$E$5</definedName>
    <definedName name="Z_B5F37955_0BFC_4984_A3AD_D9222A4777E6_.wvu.PrintArea" localSheetId="12">'農產運銷(營業基金)'!$A$1:$E$7</definedName>
    <definedName name="Z_B5F37955_0BFC_4984_A3AD_D9222A4777E6_.wvu.PrintArea" localSheetId="5">衛生局!$A$1:$E$7</definedName>
    <definedName name="Z_B5F37955_0BFC_4984_A3AD_D9222A4777E6_.wvu.PrintArea" localSheetId="6">環保局!$A$1:$E$6</definedName>
    <definedName name="Z_B5F37955_0BFC_4984_A3AD_D9222A4777E6_.wvu.PrintArea" localSheetId="3">警察局!$A$1:$E$7</definedName>
    <definedName name="Z_B5F37955_0BFC_4984_A3AD_D9222A4777E6_.wvu.PrintTitles" localSheetId="13">公彩基金!$A$1:$IY$4</definedName>
    <definedName name="Z_B5F37955_0BFC_4984_A3AD_D9222A4777E6_.wvu.PrintTitles" localSheetId="7">文化局!$A$1:$IY$4</definedName>
    <definedName name="Z_B5F37955_0BFC_4984_A3AD_D9222A4777E6_.wvu.PrintTitles" localSheetId="1">本府!$A$1:$IY$4</definedName>
    <definedName name="Z_B5F37955_0BFC_4984_A3AD_D9222A4777E6_.wvu.PrintTitles" localSheetId="11">各戶政所!$A$1:$IY$4</definedName>
    <definedName name="Z_B5F37955_0BFC_4984_A3AD_D9222A4777E6_.wvu.PrintTitles" localSheetId="10">各地政所!$A$1:$IY$4</definedName>
    <definedName name="Z_B5F37955_0BFC_4984_A3AD_D9222A4777E6_.wvu.PrintTitles" localSheetId="9">風管所!$A$1:$IY$4</definedName>
    <definedName name="Z_B5F37955_0BFC_4984_A3AD_D9222A4777E6_.wvu.PrintTitles" localSheetId="8">原民局!$A$1:$IY$4</definedName>
    <definedName name="Z_B5F37955_0BFC_4984_A3AD_D9222A4777E6_.wvu.PrintTitles" localSheetId="2">消防局!$A$1:$IY$4</definedName>
    <definedName name="Z_B5F37955_0BFC_4984_A3AD_D9222A4777E6_.wvu.PrintTitles" localSheetId="14">教育發展基金!$A$1:$IY$4</definedName>
    <definedName name="Z_B5F37955_0BFC_4984_A3AD_D9222A4777E6_.wvu.PrintTitles" localSheetId="4">稅務局!$A$1:$IY$4</definedName>
    <definedName name="Z_B5F37955_0BFC_4984_A3AD_D9222A4777E6_.wvu.PrintTitles" localSheetId="15">資開基金!$A$1:$IY$4</definedName>
    <definedName name="Z_B5F37955_0BFC_4984_A3AD_D9222A4777E6_.wvu.PrintTitles" localSheetId="12">'農產運銷(營業基金)'!$A$1:$IY$4</definedName>
    <definedName name="Z_B5F37955_0BFC_4984_A3AD_D9222A4777E6_.wvu.PrintTitles" localSheetId="5">衛生局!$A$1:$IY$4</definedName>
    <definedName name="Z_B5F37955_0BFC_4984_A3AD_D9222A4777E6_.wvu.PrintTitles" localSheetId="6">環保局!$A$1:$IY$4</definedName>
    <definedName name="Z_B5F37955_0BFC_4984_A3AD_D9222A4777E6_.wvu.PrintTitles" localSheetId="3">警察局!$A$1:$IY$4</definedName>
    <definedName name="Z_B5F37955_0BFC_4984_A3AD_D9222A4777E6_.wvu.Rows" localSheetId="13">公彩基金!$A$31:$IY$31</definedName>
    <definedName name="Z_B5F37955_0BFC_4984_A3AD_D9222A4777E6_.wvu.Rows" localSheetId="7">文化局!$A$28:$IY$28</definedName>
    <definedName name="Z_B5F37955_0BFC_4984_A3AD_D9222A4777E6_.wvu.Rows" localSheetId="1">本府!$A$31:$IY$31</definedName>
    <definedName name="Z_B5F37955_0BFC_4984_A3AD_D9222A4777E6_.wvu.Rows" localSheetId="10">各地政所!$A$38:$IY$38</definedName>
    <definedName name="Z_B5F37955_0BFC_4984_A3AD_D9222A4777E6_.wvu.Rows" localSheetId="9">風管所!$A$29:$IY$29</definedName>
    <definedName name="Z_B5F37955_0BFC_4984_A3AD_D9222A4777E6_.wvu.Rows" localSheetId="8">原民局!$A$31:$IY$31</definedName>
    <definedName name="Z_B5F37955_0BFC_4984_A3AD_D9222A4777E6_.wvu.Rows" localSheetId="2">消防局!$A$31:$IY$31</definedName>
    <definedName name="Z_B5F37955_0BFC_4984_A3AD_D9222A4777E6_.wvu.Rows" localSheetId="14">教育發展基金!$A$36:$IY$36</definedName>
    <definedName name="Z_B5F37955_0BFC_4984_A3AD_D9222A4777E6_.wvu.Rows" localSheetId="4">稅務局!$A$30:$IY$30</definedName>
    <definedName name="Z_B5F37955_0BFC_4984_A3AD_D9222A4777E6_.wvu.Rows" localSheetId="15">資開基金!$A$27:$IY$27</definedName>
    <definedName name="Z_B5F37955_0BFC_4984_A3AD_D9222A4777E6_.wvu.Rows" localSheetId="12">'農產運銷(營業基金)'!$A$31:$IY$31</definedName>
    <definedName name="Z_B5F37955_0BFC_4984_A3AD_D9222A4777E6_.wvu.Rows" localSheetId="5">衛生局!$A$32:$IY$32</definedName>
    <definedName name="Z_B5F37955_0BFC_4984_A3AD_D9222A4777E6_.wvu.Rows" localSheetId="6">環保局!$A$29:$IY$29</definedName>
    <definedName name="Z_B5F37955_0BFC_4984_A3AD_D9222A4777E6_.wvu.Rows" localSheetId="3">警察局!$A$31:$IY$31</definedName>
  </definedNames>
  <calcPr calcId="152511"/>
</workbook>
</file>

<file path=xl/calcChain.xml><?xml version="1.0" encoding="utf-8"?>
<calcChain xmlns="http://schemas.openxmlformats.org/spreadsheetml/2006/main">
  <c r="H5" i="1" l="1"/>
  <c r="H6" i="1"/>
  <c r="H29" i="1"/>
  <c r="F5" i="2"/>
  <c r="F5" i="13" l="1"/>
  <c r="C5" i="4"/>
  <c r="C5" i="3"/>
  <c r="F5" i="3"/>
  <c r="G5" i="2"/>
  <c r="E6" i="1"/>
  <c r="B6" i="1"/>
  <c r="C6" i="1"/>
  <c r="G6" i="1"/>
  <c r="C29" i="1" l="1"/>
  <c r="G29" i="1" s="1"/>
  <c r="I33" i="1"/>
  <c r="H33" i="1"/>
  <c r="G33" i="1"/>
  <c r="C33" i="1"/>
  <c r="D33" i="1"/>
  <c r="E33" i="1"/>
  <c r="F33" i="1"/>
  <c r="B33" i="1"/>
  <c r="F5" i="5" l="1"/>
  <c r="F5" i="7" l="1"/>
  <c r="J6" i="16" l="1"/>
  <c r="G6" i="16"/>
  <c r="F5" i="16"/>
  <c r="G5" i="16" s="1"/>
  <c r="C5" i="16"/>
  <c r="O4" i="16"/>
  <c r="N4" i="16"/>
  <c r="M4" i="16"/>
  <c r="L4" i="16"/>
  <c r="K4" i="16"/>
  <c r="J16" i="15"/>
  <c r="G16" i="15"/>
  <c r="J15" i="15"/>
  <c r="G15" i="15"/>
  <c r="J14" i="15"/>
  <c r="G14" i="15"/>
  <c r="J13" i="15"/>
  <c r="G13" i="15"/>
  <c r="J12" i="15"/>
  <c r="G12" i="15"/>
  <c r="J11" i="15"/>
  <c r="O4" i="15" s="1"/>
  <c r="F32" i="1" s="1"/>
  <c r="G11" i="15"/>
  <c r="J10" i="15"/>
  <c r="G10" i="15"/>
  <c r="J9" i="15"/>
  <c r="G9" i="15"/>
  <c r="J8" i="15"/>
  <c r="G8" i="15"/>
  <c r="J7" i="15"/>
  <c r="G7" i="15"/>
  <c r="J6" i="15"/>
  <c r="N4" i="15" s="1"/>
  <c r="E32" i="1" s="1"/>
  <c r="G6" i="15"/>
  <c r="F5" i="15"/>
  <c r="H32" i="1" s="1"/>
  <c r="C5" i="15"/>
  <c r="J24" i="14"/>
  <c r="G24" i="14"/>
  <c r="J23" i="14"/>
  <c r="G23" i="14"/>
  <c r="J22" i="14"/>
  <c r="G22" i="14"/>
  <c r="J21" i="14"/>
  <c r="G21" i="14"/>
  <c r="J20" i="14"/>
  <c r="G20" i="14"/>
  <c r="J19" i="14"/>
  <c r="G19" i="14"/>
  <c r="J18" i="14"/>
  <c r="G18" i="14"/>
  <c r="J17" i="14"/>
  <c r="G17" i="14"/>
  <c r="J16" i="14"/>
  <c r="G16" i="14"/>
  <c r="J15" i="14"/>
  <c r="G15" i="14"/>
  <c r="J14" i="14"/>
  <c r="G14" i="14"/>
  <c r="J13" i="14"/>
  <c r="G13" i="14"/>
  <c r="J12" i="14"/>
  <c r="G12" i="14"/>
  <c r="J11" i="14"/>
  <c r="G11" i="14"/>
  <c r="J10" i="14"/>
  <c r="L4" i="14" s="1"/>
  <c r="C31" i="1" s="1"/>
  <c r="G10" i="14"/>
  <c r="J9" i="14"/>
  <c r="G9" i="14"/>
  <c r="J8" i="14"/>
  <c r="K4" i="14" s="1"/>
  <c r="B31" i="1" s="1"/>
  <c r="G8" i="14"/>
  <c r="J7" i="14"/>
  <c r="G7" i="14"/>
  <c r="J6" i="14"/>
  <c r="G6" i="14"/>
  <c r="F5" i="14"/>
  <c r="C5" i="14"/>
  <c r="O4" i="14"/>
  <c r="F31" i="1" s="1"/>
  <c r="J9" i="13"/>
  <c r="G9" i="13"/>
  <c r="J8" i="13"/>
  <c r="G8" i="13"/>
  <c r="J7" i="13"/>
  <c r="G7" i="13"/>
  <c r="J6" i="13"/>
  <c r="O4" i="13" s="1"/>
  <c r="F30" i="1" s="1"/>
  <c r="G6" i="13"/>
  <c r="G5" i="13"/>
  <c r="C5" i="13"/>
  <c r="J18" i="12"/>
  <c r="G18" i="12"/>
  <c r="J17" i="12"/>
  <c r="G17" i="12"/>
  <c r="J16" i="12"/>
  <c r="G16" i="12"/>
  <c r="J15" i="12"/>
  <c r="G15" i="12"/>
  <c r="J14" i="12"/>
  <c r="G14" i="12"/>
  <c r="J13" i="12"/>
  <c r="G13" i="12"/>
  <c r="J12" i="12"/>
  <c r="G12" i="12"/>
  <c r="J11" i="12"/>
  <c r="G11" i="12"/>
  <c r="J10" i="12"/>
  <c r="G10" i="12"/>
  <c r="J9" i="12"/>
  <c r="G9" i="12"/>
  <c r="J8" i="12"/>
  <c r="G8" i="12"/>
  <c r="J7" i="12"/>
  <c r="G7" i="12"/>
  <c r="J6" i="12"/>
  <c r="G6" i="12"/>
  <c r="J31" i="12"/>
  <c r="G31" i="12"/>
  <c r="J30" i="12"/>
  <c r="G30" i="12"/>
  <c r="J29" i="12"/>
  <c r="G29" i="12"/>
  <c r="J28" i="12"/>
  <c r="G28" i="12"/>
  <c r="J27" i="12"/>
  <c r="G27" i="12"/>
  <c r="J26" i="12"/>
  <c r="G26" i="12"/>
  <c r="J25" i="12"/>
  <c r="G25" i="12"/>
  <c r="J24" i="12"/>
  <c r="G24" i="12"/>
  <c r="J23" i="12"/>
  <c r="G23" i="12"/>
  <c r="J22" i="12"/>
  <c r="G22" i="12"/>
  <c r="J21" i="12"/>
  <c r="G21" i="12"/>
  <c r="J20" i="12"/>
  <c r="G20" i="12"/>
  <c r="J19" i="12"/>
  <c r="G19" i="12"/>
  <c r="F5" i="12"/>
  <c r="G5" i="12" s="1"/>
  <c r="C5" i="12"/>
  <c r="J14" i="11"/>
  <c r="G14" i="11"/>
  <c r="J13" i="11"/>
  <c r="G13" i="11"/>
  <c r="J12" i="11"/>
  <c r="G12" i="11"/>
  <c r="G11" i="11"/>
  <c r="J10" i="11"/>
  <c r="G10" i="11"/>
  <c r="J9" i="11"/>
  <c r="G9" i="11"/>
  <c r="J8" i="11"/>
  <c r="G8" i="11"/>
  <c r="J7" i="11"/>
  <c r="N4" i="11" s="1"/>
  <c r="E27" i="1" s="1"/>
  <c r="G7" i="11"/>
  <c r="J6" i="11"/>
  <c r="O4" i="11" s="1"/>
  <c r="F27" i="1" s="1"/>
  <c r="G6" i="11"/>
  <c r="G5" i="11"/>
  <c r="F5" i="11"/>
  <c r="C5" i="11"/>
  <c r="J7" i="10"/>
  <c r="N4" i="10" s="1"/>
  <c r="E26" i="1" s="1"/>
  <c r="G7" i="10"/>
  <c r="J6" i="10"/>
  <c r="O4" i="10" s="1"/>
  <c r="F26" i="1" s="1"/>
  <c r="G6" i="10"/>
  <c r="G5" i="10"/>
  <c r="F5" i="10"/>
  <c r="C5" i="10"/>
  <c r="J8" i="9"/>
  <c r="O4" i="9" s="1"/>
  <c r="F25" i="1" s="1"/>
  <c r="G8" i="9"/>
  <c r="J7" i="9"/>
  <c r="G7" i="9"/>
  <c r="J6" i="9"/>
  <c r="G6" i="9"/>
  <c r="F5" i="9"/>
  <c r="G5" i="9" s="1"/>
  <c r="C5" i="9"/>
  <c r="L4" i="9"/>
  <c r="C25" i="1" s="1"/>
  <c r="K4" i="9"/>
  <c r="B25" i="1" s="1"/>
  <c r="J11" i="8"/>
  <c r="G11" i="8"/>
  <c r="J10" i="8"/>
  <c r="G10" i="8"/>
  <c r="J9" i="8"/>
  <c r="G9" i="8"/>
  <c r="J8" i="8"/>
  <c r="G8" i="8"/>
  <c r="J7" i="8"/>
  <c r="G7" i="8"/>
  <c r="J6" i="8"/>
  <c r="O4" i="8" s="1"/>
  <c r="F24" i="1" s="1"/>
  <c r="G6" i="8"/>
  <c r="F5" i="8"/>
  <c r="G5" i="8" s="1"/>
  <c r="C5" i="8"/>
  <c r="J7" i="7"/>
  <c r="G7" i="7"/>
  <c r="J6" i="7"/>
  <c r="O4" i="7" s="1"/>
  <c r="F23" i="1" s="1"/>
  <c r="G6" i="7"/>
  <c r="G5" i="7"/>
  <c r="C5" i="7"/>
  <c r="J19" i="6"/>
  <c r="G19" i="6"/>
  <c r="J18" i="6"/>
  <c r="G18" i="6"/>
  <c r="J17" i="6"/>
  <c r="G17" i="6"/>
  <c r="J16" i="6"/>
  <c r="G16" i="6"/>
  <c r="J15" i="6"/>
  <c r="G15" i="6"/>
  <c r="J14" i="6"/>
  <c r="G14" i="6"/>
  <c r="J12" i="6"/>
  <c r="G12" i="6"/>
  <c r="J11" i="6"/>
  <c r="J10" i="6"/>
  <c r="G10" i="6"/>
  <c r="J9" i="6"/>
  <c r="J8" i="6"/>
  <c r="G8" i="6"/>
  <c r="J7" i="6"/>
  <c r="G7" i="6"/>
  <c r="J6" i="6"/>
  <c r="L4" i="6" s="1"/>
  <c r="C22" i="1" s="1"/>
  <c r="G6" i="6"/>
  <c r="F5" i="6"/>
  <c r="C5" i="6"/>
  <c r="O4" i="6"/>
  <c r="F22" i="1" s="1"/>
  <c r="J8" i="5"/>
  <c r="J7" i="5"/>
  <c r="G7" i="5"/>
  <c r="J6" i="5"/>
  <c r="M4" i="5" s="1"/>
  <c r="D21" i="1" s="1"/>
  <c r="G6" i="5"/>
  <c r="G5" i="5"/>
  <c r="C5" i="5"/>
  <c r="J13" i="4"/>
  <c r="G13" i="4"/>
  <c r="J12" i="4"/>
  <c r="G12" i="4"/>
  <c r="J11" i="4"/>
  <c r="G11" i="4"/>
  <c r="J10" i="4"/>
  <c r="G10" i="4"/>
  <c r="J9" i="4"/>
  <c r="G9" i="4"/>
  <c r="J8" i="4"/>
  <c r="G8" i="4"/>
  <c r="J7" i="4"/>
  <c r="G7" i="4"/>
  <c r="J6" i="4"/>
  <c r="M4" i="4" s="1"/>
  <c r="D20" i="1" s="1"/>
  <c r="G6" i="4"/>
  <c r="F5" i="4"/>
  <c r="G5" i="4" s="1"/>
  <c r="J10" i="3"/>
  <c r="G10" i="3"/>
  <c r="J9" i="3"/>
  <c r="G9" i="3"/>
  <c r="J8" i="3"/>
  <c r="G8" i="3"/>
  <c r="J7" i="3"/>
  <c r="O4" i="3" s="1"/>
  <c r="F19" i="1" s="1"/>
  <c r="G7" i="3"/>
  <c r="J6" i="3"/>
  <c r="M4" i="3" s="1"/>
  <c r="D19" i="1" s="1"/>
  <c r="G6" i="3"/>
  <c r="G5" i="3"/>
  <c r="J48" i="2"/>
  <c r="G48" i="2"/>
  <c r="J47" i="2"/>
  <c r="G47" i="2"/>
  <c r="J46" i="2"/>
  <c r="G46" i="2"/>
  <c r="J45" i="2"/>
  <c r="G45" i="2"/>
  <c r="J44" i="2"/>
  <c r="G44" i="2"/>
  <c r="J43" i="2"/>
  <c r="G43" i="2"/>
  <c r="J42" i="2"/>
  <c r="G42" i="2"/>
  <c r="J41" i="2"/>
  <c r="G41" i="2"/>
  <c r="J40" i="2"/>
  <c r="G40" i="2"/>
  <c r="J39" i="2"/>
  <c r="G39" i="2"/>
  <c r="J38" i="2"/>
  <c r="G38" i="2"/>
  <c r="J37" i="2"/>
  <c r="G37" i="2"/>
  <c r="J36" i="2"/>
  <c r="G36" i="2"/>
  <c r="J35" i="2"/>
  <c r="G35" i="2"/>
  <c r="J34" i="2"/>
  <c r="G34" i="2"/>
  <c r="J33" i="2"/>
  <c r="G33" i="2"/>
  <c r="J32" i="2"/>
  <c r="G32" i="2"/>
  <c r="J31" i="2"/>
  <c r="G31" i="2"/>
  <c r="J30" i="2"/>
  <c r="C17" i="1" s="1"/>
  <c r="G30" i="2"/>
  <c r="J12" i="2"/>
  <c r="G12" i="2"/>
  <c r="J11" i="2"/>
  <c r="G11" i="2"/>
  <c r="J10" i="2"/>
  <c r="G10" i="2"/>
  <c r="J9" i="2"/>
  <c r="G9" i="2"/>
  <c r="J8" i="2"/>
  <c r="G8" i="2"/>
  <c r="J7" i="2"/>
  <c r="G7" i="2"/>
  <c r="J6" i="2"/>
  <c r="G6" i="2"/>
  <c r="J29" i="2"/>
  <c r="G29" i="2"/>
  <c r="J28" i="2"/>
  <c r="G28" i="2"/>
  <c r="J27" i="2"/>
  <c r="G27" i="2"/>
  <c r="J26" i="2"/>
  <c r="G26" i="2"/>
  <c r="J13" i="2"/>
  <c r="C8" i="1" s="1"/>
  <c r="G13" i="2"/>
  <c r="J24" i="2"/>
  <c r="F14" i="1" s="1"/>
  <c r="G24" i="2"/>
  <c r="J23" i="2"/>
  <c r="G23" i="2"/>
  <c r="J22" i="2"/>
  <c r="G22" i="2"/>
  <c r="J21" i="2"/>
  <c r="G21" i="2"/>
  <c r="J20" i="2"/>
  <c r="F18" i="1" s="1"/>
  <c r="G20" i="2"/>
  <c r="J19" i="2"/>
  <c r="D12" i="1" s="1"/>
  <c r="G19" i="2"/>
  <c r="J18" i="2"/>
  <c r="G18" i="2"/>
  <c r="J17" i="2"/>
  <c r="G17" i="2"/>
  <c r="J16" i="2"/>
  <c r="G16" i="2"/>
  <c r="J15" i="2"/>
  <c r="G15" i="2"/>
  <c r="J14" i="2"/>
  <c r="G14" i="2"/>
  <c r="C5" i="2"/>
  <c r="H31" i="1"/>
  <c r="H30" i="1"/>
  <c r="H27" i="1"/>
  <c r="H26" i="1"/>
  <c r="H25" i="1"/>
  <c r="H24" i="1"/>
  <c r="H23" i="1"/>
  <c r="H22" i="1"/>
  <c r="H19" i="1"/>
  <c r="H18" i="1"/>
  <c r="D18" i="1"/>
  <c r="H17" i="1"/>
  <c r="F17" i="1"/>
  <c r="H16" i="1"/>
  <c r="F16" i="1"/>
  <c r="E16" i="1"/>
  <c r="D16" i="1"/>
  <c r="C16" i="1"/>
  <c r="B16" i="1"/>
  <c r="H15" i="1"/>
  <c r="H14" i="1"/>
  <c r="D14" i="1"/>
  <c r="C14" i="1"/>
  <c r="H13" i="1"/>
  <c r="F13" i="1"/>
  <c r="E13" i="1"/>
  <c r="D13" i="1"/>
  <c r="C13" i="1"/>
  <c r="B13" i="1"/>
  <c r="H12" i="1"/>
  <c r="H11" i="1"/>
  <c r="F11" i="1"/>
  <c r="E11" i="1"/>
  <c r="D11" i="1"/>
  <c r="C11" i="1"/>
  <c r="B11" i="1"/>
  <c r="H10" i="1"/>
  <c r="F10" i="1"/>
  <c r="E10" i="1"/>
  <c r="D10" i="1"/>
  <c r="C10" i="1"/>
  <c r="B10" i="1"/>
  <c r="H9" i="1"/>
  <c r="F9" i="1"/>
  <c r="E9" i="1"/>
  <c r="D9" i="1"/>
  <c r="C9" i="1"/>
  <c r="B9" i="1"/>
  <c r="H8" i="1"/>
  <c r="F8" i="1"/>
  <c r="H7" i="1"/>
  <c r="F7" i="1"/>
  <c r="D7" i="1"/>
  <c r="I6" i="1" l="1"/>
  <c r="F12" i="1"/>
  <c r="B7" i="1"/>
  <c r="C12" i="1"/>
  <c r="C7" i="1"/>
  <c r="B12" i="1"/>
  <c r="B14" i="1"/>
  <c r="E12" i="1"/>
  <c r="E7" i="1"/>
  <c r="F15" i="1"/>
  <c r="E14" i="1"/>
  <c r="O4" i="2"/>
  <c r="G16" i="1"/>
  <c r="I16" i="1" s="1"/>
  <c r="G5" i="14"/>
  <c r="O4" i="12"/>
  <c r="F28" i="1" s="1"/>
  <c r="H28" i="1"/>
  <c r="G9" i="1"/>
  <c r="I9" i="1" s="1"/>
  <c r="G13" i="1"/>
  <c r="I13" i="1" s="1"/>
  <c r="G5" i="6"/>
  <c r="G11" i="1"/>
  <c r="I11" i="1" s="1"/>
  <c r="G10" i="1"/>
  <c r="I10" i="1" s="1"/>
  <c r="F29" i="1"/>
  <c r="D17" i="1"/>
  <c r="H21" i="1"/>
  <c r="N4" i="4"/>
  <c r="E20" i="1" s="1"/>
  <c r="N4" i="5"/>
  <c r="E21" i="1" s="1"/>
  <c r="M4" i="6"/>
  <c r="D22" i="1" s="1"/>
  <c r="M4" i="14"/>
  <c r="D31" i="1" s="1"/>
  <c r="G31" i="1" s="1"/>
  <c r="I31" i="1" s="1"/>
  <c r="D8" i="1"/>
  <c r="E8" i="1"/>
  <c r="E17" i="1"/>
  <c r="O4" i="4"/>
  <c r="F20" i="1" s="1"/>
  <c r="O4" i="5"/>
  <c r="F21" i="1" s="1"/>
  <c r="N4" i="6"/>
  <c r="E22" i="1" s="1"/>
  <c r="N4" i="14"/>
  <c r="E31" i="1" s="1"/>
  <c r="K4" i="3"/>
  <c r="B19" i="1" s="1"/>
  <c r="G5" i="15"/>
  <c r="H20" i="1"/>
  <c r="L4" i="3"/>
  <c r="C19" i="1" s="1"/>
  <c r="M4" i="9"/>
  <c r="D25" i="1" s="1"/>
  <c r="K4" i="10"/>
  <c r="B26" i="1" s="1"/>
  <c r="G26" i="1" s="1"/>
  <c r="I26" i="1" s="1"/>
  <c r="K4" i="11"/>
  <c r="B27" i="1" s="1"/>
  <c r="N4" i="9"/>
  <c r="E25" i="1" s="1"/>
  <c r="L4" i="10"/>
  <c r="C26" i="1" s="1"/>
  <c r="L4" i="11"/>
  <c r="C27" i="1" s="1"/>
  <c r="B15" i="1"/>
  <c r="B18" i="1"/>
  <c r="K4" i="2"/>
  <c r="N4" i="3"/>
  <c r="E19" i="1" s="1"/>
  <c r="K4" i="7"/>
  <c r="B23" i="1" s="1"/>
  <c r="K4" i="8"/>
  <c r="B24" i="1" s="1"/>
  <c r="M4" i="10"/>
  <c r="D26" i="1" s="1"/>
  <c r="M4" i="11"/>
  <c r="D27" i="1" s="1"/>
  <c r="K4" i="12"/>
  <c r="B28" i="1" s="1"/>
  <c r="K4" i="13"/>
  <c r="B30" i="1" s="1"/>
  <c r="C15" i="1"/>
  <c r="C18" i="1"/>
  <c r="L4" i="2"/>
  <c r="L4" i="7"/>
  <c r="C23" i="1" s="1"/>
  <c r="L4" i="8"/>
  <c r="C24" i="1" s="1"/>
  <c r="L4" i="12"/>
  <c r="C28" i="1" s="1"/>
  <c r="L4" i="13"/>
  <c r="C30" i="1" s="1"/>
  <c r="M4" i="2"/>
  <c r="M4" i="7"/>
  <c r="D23" i="1" s="1"/>
  <c r="M4" i="8"/>
  <c r="D24" i="1" s="1"/>
  <c r="M4" i="12"/>
  <c r="D28" i="1" s="1"/>
  <c r="M4" i="13"/>
  <c r="D30" i="1" s="1"/>
  <c r="K4" i="15"/>
  <c r="B32" i="1" s="1"/>
  <c r="D15" i="1"/>
  <c r="E15" i="1"/>
  <c r="E18" i="1"/>
  <c r="N4" i="2"/>
  <c r="K4" i="4"/>
  <c r="B20" i="1" s="1"/>
  <c r="K4" i="5"/>
  <c r="B21" i="1" s="1"/>
  <c r="N4" i="7"/>
  <c r="E23" i="1" s="1"/>
  <c r="N4" i="8"/>
  <c r="E24" i="1" s="1"/>
  <c r="N4" i="12"/>
  <c r="E28" i="1" s="1"/>
  <c r="N4" i="13"/>
  <c r="E30" i="1" s="1"/>
  <c r="L4" i="15"/>
  <c r="C32" i="1" s="1"/>
  <c r="B17" i="1"/>
  <c r="L4" i="4"/>
  <c r="C20" i="1" s="1"/>
  <c r="L4" i="5"/>
  <c r="C21" i="1" s="1"/>
  <c r="K4" i="6"/>
  <c r="B22" i="1" s="1"/>
  <c r="M4" i="15"/>
  <c r="D32" i="1" s="1"/>
  <c r="B8" i="1"/>
  <c r="F6" i="1" l="1"/>
  <c r="F5" i="1" s="1"/>
  <c r="G12" i="1"/>
  <c r="I12" i="1" s="1"/>
  <c r="G7" i="1"/>
  <c r="I7" i="1" s="1"/>
  <c r="G14" i="1"/>
  <c r="I14" i="1" s="1"/>
  <c r="G17" i="1"/>
  <c r="I17" i="1" s="1"/>
  <c r="E29" i="1"/>
  <c r="C5" i="1"/>
  <c r="G27" i="1"/>
  <c r="I27" i="1" s="1"/>
  <c r="G25" i="1"/>
  <c r="I25" i="1" s="1"/>
  <c r="G8" i="1"/>
  <c r="I8" i="1" s="1"/>
  <c r="G22" i="1"/>
  <c r="I22" i="1" s="1"/>
  <c r="D6" i="1"/>
  <c r="D5" i="1" s="1"/>
  <c r="E5" i="1"/>
  <c r="G28" i="1"/>
  <c r="I28" i="1" s="1"/>
  <c r="G21" i="1"/>
  <c r="I21" i="1" s="1"/>
  <c r="G24" i="1"/>
  <c r="I24" i="1" s="1"/>
  <c r="G20" i="1"/>
  <c r="I20" i="1" s="1"/>
  <c r="G23" i="1"/>
  <c r="I23" i="1" s="1"/>
  <c r="G19" i="1"/>
  <c r="I19" i="1" s="1"/>
  <c r="G18" i="1"/>
  <c r="I18" i="1" s="1"/>
  <c r="G15" i="1"/>
  <c r="I15" i="1" s="1"/>
  <c r="G32" i="1"/>
  <c r="I32" i="1" s="1"/>
  <c r="D29" i="1"/>
  <c r="G30" i="1"/>
  <c r="I30" i="1" s="1"/>
  <c r="B29" i="1"/>
  <c r="I29" i="1" l="1"/>
  <c r="B5" i="1"/>
  <c r="G5" i="1" s="1"/>
  <c r="I5" i="1" s="1"/>
</calcChain>
</file>

<file path=xl/sharedStrings.xml><?xml version="1.0" encoding="utf-8"?>
<sst xmlns="http://schemas.openxmlformats.org/spreadsheetml/2006/main" count="1052" uniqueCount="601">
  <si>
    <t>南投縣政府113年度性別預算執行情形表</t>
  </si>
  <si>
    <t>單位：千元</t>
  </si>
  <si>
    <t>機關單位(基金)
 名稱</t>
  </si>
  <si>
    <t>性別平等業務類型</t>
  </si>
  <si>
    <t>113年度
 預算數
 (第1至5類合計數)</t>
  </si>
  <si>
    <t>113年度執行數(含保留數)</t>
  </si>
  <si>
    <t>執行率</t>
  </si>
  <si>
    <t>第1類
 計畫類(經性別影響評估之計畫或業務項目)</t>
  </si>
  <si>
    <t>第2類
 綱領類(重要性別平等政策)</t>
  </si>
  <si>
    <t>第3類
 工具類(性別主流化)</t>
  </si>
  <si>
    <t>第4類
 性平法令類(性別平等相關法規)</t>
  </si>
  <si>
    <t>第5類
 其他類</t>
  </si>
  <si>
    <t>單位預算部分合計</t>
  </si>
  <si>
    <t>南投縣政府</t>
  </si>
  <si>
    <t>新聞及行政處</t>
  </si>
  <si>
    <t>財政處</t>
  </si>
  <si>
    <t>政風處</t>
  </si>
  <si>
    <t>主計處</t>
  </si>
  <si>
    <t>地政處</t>
  </si>
  <si>
    <t>人事處</t>
  </si>
  <si>
    <t>建設處</t>
  </si>
  <si>
    <t>計畫處</t>
  </si>
  <si>
    <t>社會及勞動處</t>
  </si>
  <si>
    <t>農業處</t>
  </si>
  <si>
    <t>觀光處</t>
  </si>
  <si>
    <t>民政處</t>
  </si>
  <si>
    <t>消防局</t>
  </si>
  <si>
    <t>警察局</t>
  </si>
  <si>
    <t>稅務局</t>
  </si>
  <si>
    <t>衛生局</t>
  </si>
  <si>
    <t>環保局</t>
  </si>
  <si>
    <t>文化局</t>
  </si>
  <si>
    <t>原住民族行政局</t>
  </si>
  <si>
    <t>風景區管理所</t>
  </si>
  <si>
    <t>各地政事務所</t>
  </si>
  <si>
    <t>各戶政事務所</t>
  </si>
  <si>
    <t>附屬單位預算部分合計</t>
  </si>
  <si>
    <t>農產運銷股份有限公司</t>
  </si>
  <si>
    <t>公益彩券盈餘分配基金</t>
  </si>
  <si>
    <t>教育發展基金</t>
  </si>
  <si>
    <t>113年度南投縣政府各機關（單位）性別預算執行情形表</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</si>
  <si>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</si>
  <si>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t>計畫或業務項目名稱</t>
  </si>
  <si>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</si>
  <si>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t>性別平等年度執行成果</t>
  </si>
  <si>
    <r>
      <rPr>
        <sz val="16"/>
        <color theme="1"/>
        <rFont val="標楷體"/>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</si>
  <si>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DFKai-SB"/>
        <family val="4"/>
        <charset val="136"/>
      </rPr>
      <t>(千元)</t>
    </r>
  </si>
  <si>
    <t>性別預算執行率(%)</t>
  </si>
  <si>
    <t>性別預算執行率未達80％或超過120％者原因說明。</t>
  </si>
  <si>
    <r>
      <rPr>
        <sz val="16"/>
        <color theme="1"/>
        <rFont val="標楷體"/>
        <family val="4"/>
        <charset val="136"/>
      </rPr>
      <t>預算書頁碼</t>
    </r>
  </si>
  <si>
    <t>第1類
 計畫類</t>
  </si>
  <si>
    <t>第2類
 綱領類</t>
  </si>
  <si>
    <t>第3類
 工具類</t>
  </si>
  <si>
    <t>第4類
 性平法令類</t>
  </si>
  <si>
    <t>三、性別主流化工具</t>
  </si>
  <si>
    <t>002-185</t>
  </si>
  <si>
    <t>002-170</t>
  </si>
  <si>
    <t>002-172</t>
  </si>
  <si>
    <t>002-177
002-178</t>
  </si>
  <si>
    <t>002-181
002-182</t>
  </si>
  <si>
    <t>二、性別平等政策綱領  
2-3去除性別刻板印象與偏見</t>
  </si>
  <si>
    <t>002-221</t>
  </si>
  <si>
    <t>二、性別平等政策綱領
2-3去除性別刻板印象與偏見</t>
  </si>
  <si>
    <t>002-238</t>
  </si>
  <si>
    <t>參與性別議題等相關教育訓練</t>
  </si>
  <si>
    <t>002-198</t>
  </si>
  <si>
    <t>二</t>
  </si>
  <si>
    <r>
      <rPr>
        <sz val="12"/>
        <color rgb="FF000000"/>
        <rFont val="標楷體"/>
        <family val="4"/>
        <charset val="136"/>
      </rPr>
      <t>性平相關研習活動</t>
    </r>
  </si>
  <si>
    <t>002-269</t>
  </si>
  <si>
    <t>002-402</t>
  </si>
  <si>
    <t>都計科</t>
  </si>
  <si>
    <t>四、促進性別平等相關法令/法律名稱：建築法第97條（有關建築規劃、設計、施工、構造、設備之建築技術規則，由中央主管建築機關定之，並應落實建構兩性平權環境之政策)</t>
  </si>
  <si>
    <t>002-591</t>
  </si>
  <si>
    <t>城鄉科</t>
  </si>
  <si>
    <t>姚'r</t>
  </si>
  <si>
    <t>002-399</t>
  </si>
  <si>
    <t>產發科</t>
  </si>
  <si>
    <t>靜愉</t>
  </si>
  <si>
    <t>002-404</t>
  </si>
  <si>
    <t>建管科</t>
  </si>
  <si>
    <t>劉's</t>
  </si>
  <si>
    <t>002-144</t>
  </si>
  <si>
    <t>002-143</t>
  </si>
  <si>
    <t>二、性別平等政策綱領
  2-3去除性別刻板印象與偏見</t>
  </si>
  <si>
    <t>二、性別平等政策綱領
  2-6非屬前開五大重要議題之其他性別平等政策綱領涉及事項（具體行動措施：ex.權力、決策與影響力篇(四)人身安全與司法）</t>
  </si>
  <si>
    <t>002-149</t>
  </si>
  <si>
    <t>002-435</t>
  </si>
  <si>
    <t>002-306</t>
  </si>
  <si>
    <t xml:space="preserve">002-534
</t>
  </si>
  <si>
    <t>1、 法定預算之性別預算年度預期成果：根據內政部戶政司全國人口資料庫顯示，截至112年10月，南投縣人口數為47萬7,558人，老年人口數則為9萬8,605人，佔全縣人口之 20.64%。預估使用長照服務人數為15,000人。
2、請檢視年度執行情形是否達成前項年度預期成果：是。</t>
  </si>
  <si>
    <t>002-469</t>
  </si>
  <si>
    <t>二、性別平等政策綱領
 2-4強化高齡社會之公共支持</t>
  </si>
  <si>
    <t xml:space="preserve">002-473
</t>
  </si>
  <si>
    <t xml:space="preserve">
002-486
</t>
  </si>
  <si>
    <t>002-486</t>
  </si>
  <si>
    <t>002-488
002-489</t>
  </si>
  <si>
    <t xml:space="preserve">002-506
</t>
  </si>
  <si>
    <t>002-521
 002-522</t>
  </si>
  <si>
    <t>002-525</t>
  </si>
  <si>
    <t>一、經性別影響評估之方案計畫
1-2非屬中長程個案計畫之方案、計畫、措施、服務、活動等</t>
  </si>
  <si>
    <t xml:space="preserve">002-452
</t>
  </si>
  <si>
    <t xml:space="preserve">002-530
</t>
  </si>
  <si>
    <t>002-521
002-522</t>
  </si>
  <si>
    <t>機關(單位)名稱</t>
  </si>
  <si>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</si>
  <si>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</si>
  <si>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</si>
  <si>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t>預算書頁碼</t>
  </si>
  <si>
    <t>113年預算數999,751千元，性別預算數31,264千元，占比3.13%</t>
  </si>
  <si>
    <r>
      <rPr>
        <sz val="14"/>
        <color theme="1"/>
        <rFont val="DFKai-SB"/>
        <family val="4"/>
        <charset val="136"/>
      </rPr>
      <t>合計</t>
    </r>
  </si>
  <si>
    <t>本局C棟1樓廁所整建工程(730千元/100.00%)</t>
  </si>
  <si>
    <t>二、性別平等政策綱領
2-6非屬前開五大重要議題之其他性別平等政策綱領涉及事項（具體行動措施：ex.權力、決策與影響力篇(四)人身安全與司法）</t>
  </si>
  <si>
    <t>本局消防廳舍內部設施改善工程(32,840千元/92.65%)</t>
  </si>
  <si>
    <t>1.法定預算之性別預算年度預期成果:改善廳舍寢室環境，並適當加強個人隱私空間，避免於休息時相互干擾，優化出勤路線，以增加出勤集結之效率，同時針對女性同仁使用之衛浴設備、門禁設施等其他設施加強檢討設置，打造性別友善之和諧環境。
2.請檢視年度執行情形是否達成前項年度預期成果：是。</t>
  </si>
  <si>
    <t>防範一氧化碳中毒執行計畫(90千元/100.00%)</t>
  </si>
  <si>
    <t>依實際申請人數核發。</t>
  </si>
  <si>
    <t>常年集中訓練(330千元/3.94%)</t>
  </si>
  <si>
    <t>統計年報手冊印刷(62千元/8.06%)</t>
  </si>
  <si>
    <t>1.法定預算之性別預算年度預期成果：依據性別分析報告之結論或建議，調整計畫資源配置，或延伸發展其他計畫以處理相關議題，以促使政府資源配置得以合理分配，讓不同性別者皆能平等的獲取參與公共事務及資源取得之機會，最終達到實質性別平等之目標。
2.請檢視年度執行情形是否達成前項年度預期成果：是。</t>
  </si>
  <si>
    <t>因應電子化潮流，故減少影印本數。</t>
  </si>
  <si>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</si>
  <si>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</si>
  <si>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DFKai-SB"/>
        <family val="4"/>
        <charset val="136"/>
      </rPr>
      <t>(千元)</t>
    </r>
  </si>
  <si>
    <t>召開本縣性別平等委員會分工小組會前會議</t>
  </si>
  <si>
    <t>二、性別平等政策綱領
   2-6非屬前開五大重要議題之其他性別平等政策綱領涉及事項（具體行動措施：ex.權力、決策與影響力篇 (一)強化性別平等之政策及治理機制）</t>
  </si>
  <si>
    <t>013-74(婦幼隊)</t>
  </si>
  <si>
    <t>辦理性別議題宣導</t>
  </si>
  <si>
    <t>四、促進性別平等相關法律
  （法律名稱：性別平等教育法、性別平等工作法、性騷擾防治法）</t>
  </si>
  <si>
    <t>113年加強推動社區安全e化聯防機制</t>
  </si>
  <si>
    <t>二、性別平等政策綱領
  2-6非屬前開五大重要議題之其他性別平等政策綱領涉及事項（具體行動措施：人身安全與司法篇(三)建構安全的生活空間）</t>
  </si>
  <si>
    <t>013-49、50、88(保安科)</t>
  </si>
  <si>
    <t>本局性別平等工作小組會議</t>
  </si>
  <si>
    <t>013-41(人事室)</t>
  </si>
  <si>
    <t>交通事故統計與宣導</t>
  </si>
  <si>
    <t>二、性別平等政策綱領
  2-6非屬前開五大重要議題之其他性別平等政策綱領涉及事項（具體行動措施：ex.權力、決策與影響力篇(四)深化性別統計相關資訊，增加政策資訊之可及性）</t>
  </si>
  <si>
    <t>013-57(交通隊)</t>
  </si>
  <si>
    <t>辦理保護少年、犯罪偵防工作</t>
  </si>
  <si>
    <t>013-70(少年隊)</t>
  </si>
  <si>
    <t>犯罪預防宣導計畫</t>
  </si>
  <si>
    <t>013-60(刑大)</t>
  </si>
  <si>
    <t>性別統計報表編制</t>
  </si>
  <si>
    <t>013-43(會計室)、60(刑大)</t>
  </si>
  <si>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</si>
  <si>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</si>
  <si>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</si>
  <si>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</si>
  <si>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</si>
  <si>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</si>
  <si>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DFKai-SB"/>
        <family val="4"/>
        <charset val="136"/>
      </rPr>
      <t>預算書頁碼</t>
    </r>
  </si>
  <si>
    <t>二、性別平等政策綱領
2-6非屬前開五大重要議題之其他性別平等政策綱領涉及事項</t>
  </si>
  <si>
    <t>012-27</t>
  </si>
  <si>
    <t>二、性別平等政策綱領
2-5促進公私部門決策參與之性別平等</t>
  </si>
  <si>
    <t>012-42</t>
  </si>
  <si>
    <t>性別影響評估檢視表審查費</t>
  </si>
  <si>
    <t>業務費項下支應</t>
  </si>
  <si>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</si>
  <si>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</si>
  <si>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</si>
  <si>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</si>
  <si>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</si>
  <si>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</si>
  <si>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DFKai-SB"/>
        <family val="4"/>
        <charset val="136"/>
      </rPr>
      <t>預算書頁碼</t>
    </r>
  </si>
  <si>
    <t>員工教育訓練(含性別主流化)及員工協助方案</t>
  </si>
  <si>
    <t>四、促進性別平等相關法律（法律名稱：消除對婦女一切形式歧視公約施行法)</t>
  </si>
  <si>
    <t>014-26</t>
  </si>
  <si>
    <t>113年度強化社會安全網第二期計畫</t>
  </si>
  <si>
    <t>014-32~014-44</t>
  </si>
  <si>
    <t>113年度長照十年計畫2.0-強化照顧管理人力資源</t>
  </si>
  <si>
    <t>1、法定預算之性別預算年度預期成果：
▲屬經性別影響評估之方案或計畫者：
本計畫在113年照顧管理中心服務計畫中為落實性別平等，以提升男性任職照顧管理專員比率為目標，所採取的策略如下：
(1)加強性別意識培力課程辦理：照管中心辦理在職教育訓練或相關課程中加入「性別議題」。
(2)破除性別刻板印象：不以性別（刻板印象）限定工作內容或進行職務分配，積極協助男性投入職場，創造性別平等之職場環境。
(3)推廣男性友善職場：加強宣傳男性得申請育嬰假，最長6個月，另可獲投保薪資80%津貼補助，提高男性照管專員留任意願。
(4)機關徵才宣傳資訊中特別鼓勵男性參與之內容（文字、圖片或影音 ）。
(5)性別預算數計算方式（如推估標準、方式）為：總經費×男性目標比率×經費比率(52,840×8.2%×70%)
▲請運用性別統計及量化數據具體呈現年度預期成果。
113年長照2.0整合型計畫加入性別平等目標，提高男性服務提供者的占比至8.2%。
2、請檢視年度執行情形是否達成前項年度預期成果：是。</t>
  </si>
  <si>
    <t>一、經性別影響評估之方案計畫
 1-2非屬中長程個案計畫之方案、計畫、措施、服務、活動等</t>
  </si>
  <si>
    <t>014-86~014-95</t>
  </si>
  <si>
    <t>南投縣家暴性侵酒癮藥癮網路成癮案特殊族群審前鑑定暨處遇計畫</t>
  </si>
  <si>
    <t>二、性別平等政策綱領
2-6非屬前開五大重要議題之其他性別平等政策綱領涉及事項/健康、醫療與照顧</t>
  </si>
  <si>
    <t>因本費用為家庭暴力、性侵害加害人處遇費用，而加害人人數無法預估。</t>
  </si>
  <si>
    <t>014-37~014-44</t>
  </si>
  <si>
    <t>113年度周產期高風險孕產婦(兒)追蹤關懷計畫</t>
  </si>
  <si>
    <t>1、法定預算之性別預算年度預期成果：
一、整合縣內全數之6家接生院所、5家產檢院所及南投縣助產師(士)公會共同推動，於產科門診透過孕期面對面諮詢、電話追蹤，促其定期產檢，早期發現孕期病理變化及併發症，並運用在地衛生所、成員到宅訪視提供產後衛教指導，包括哺乳及新生兒照護諮詢，如新生兒黃疸、排便、聽力篩檢、事故傷害防制等。
二、收案條件：
 (1)妊娠吸菸飲酒之孕產婦
 (2)多胞胎孕產婦
 (3)確診為妊娠高血壓(糖尿病)且教育程度為高中職以下或為原住民、新住民之孕產婦
 (4)未滿20歲孕產婦
 (5)低/中低收入戶孕產婦
 (6)受家暴未定期產檢孕產婦
 (7)現居於山地原住民鄉及非離島縣市之離島地區之孕產婦
 (8)母親孕期全程未做產檢孕產婦之新生兒
 (9)有心理衛生問題孕產婦
 (10)藥物濫用高風險族群孕產婦
 (11)新住民初產婦
 (12)身心障礙孕產婦
 (13)家庭支持系統薄弱之孕產婦
 (14)經婦產科醫師評估有納入計畫需求之孕產婦
三、預估收案數327案，追蹤關懷服務3000人次。
2、請檢視年度執行情形是否達成前項年度預期成果：是。</t>
  </si>
  <si>
    <t>014-74~014-84</t>
  </si>
  <si>
    <t>外聘口腔、子宮頸抹片、乳房理學、口腔癌、及社區整篩視力診察等工作之醫師每診次診察費用。</t>
  </si>
  <si>
    <t>1、法定預算之性別預算年度預期成果：
各科別醫師因專業領域不同，並不受限於性別比例原則，其目的皆是推動不同性別者的健康平等，提供篩檢服務，以維護民眾健康。
2、請檢視年度執行情形是否達成前項年度預期成果：是。</t>
  </si>
  <si>
    <t>014-78</t>
  </si>
  <si>
    <t>委託辦理30歲以下或未加入健保之弱勢清寒婦女子宮頸抹片檢驗費用(依據全民健康保險署給付標準)及未加入健保若是清寒民眾之大腸癌、子宮頸癌、乳癌、口腔癌篩檢費用及疑似個案複檢之檢查費用。</t>
  </si>
  <si>
    <t>1、法定預算之性別預算年度預期成果：針對30歲以下或未加入健保者子宮頸抹片篩檢及未加入健保弱勢民眾四癌篩檢及疑似個案複檢提供檢查費用，以維護民眾健康。其中子宮頸癌、乳癌篩檢複檢受惠對象為女性；大腸癌、口腔癌則為推動不同性別者的健康平等。
2、請檢視年度執行情形是否達成前項年度預期成果：是。</t>
  </si>
  <si>
    <t>014-80</t>
  </si>
  <si>
    <t>委託辦理特殊群體:本人、配偶或子女患有精神疾病、有礙優生疾病、領有身障手冊、列案(中)低收入戶或清寒弱勢者；男性結紮每案最高2,500元、女性結紮每案最高10,000元、子宮內避孕器裝置每案最高1,000元、全身麻醉每案最高3,500元。</t>
  </si>
  <si>
    <t>1、法定預算之性別預算年度預期成果：
推動不同性別者的健康平等，使特殊族群獲得適切之健康醫療服務。
2、請檢視年度執行情形是否達成前項年度預期成果：是。</t>
  </si>
  <si>
    <t>辦理口腔、視力、血糖尿液試紙、抹片棒、陰道擴張器、固定液、手套、糞便採集盒等材料用物及保健業務之教育訓練宣導用獎品、競賽活動等值禮卷、照相機(單價10,000元以下)、採證物品等費用。</t>
  </si>
  <si>
    <t>1、法定預算之性別預算年度預期成果：
推動不同性別者的健康平等，費用請領應不受限於性別比例原則，癌症篩檢對象子宮頸癌、乳癌為女性；大腸癌、口腔癌則不限性別。
2、請檢視年度執行情形是否達成前項年度預期成果：是。</t>
  </si>
  <si>
    <t>014-81</t>
  </si>
  <si>
    <t xml:space="preserve">「南投縣人類乳突病毒疫苗(HPV)接種服務計畫」人類乳突病毒疫苗接種分攤款及接種相關業務
</t>
  </si>
  <si>
    <t>1、法定預算之性別預算年度預期成果：
配合中央期程由13鄉鎮市衛生所進入校園辦理人類乳突病毒(HPV)疫苗接種服務計畫:
 1.衛教宣導:112年入學國中男女生，預計約3000人。
 2.接種對象:112年入學國中女生(第1劑)約1500人與111年入學國中女生(第2劑)1500人接種疫苗，未能於校內接種者自行至合約院所接種。
 3.疫苗由衛生福利部國民健康署統一採購，15歲以下每人接種2劑，15歲以上每人接種3劑。
2、請檢視年度執行情形是否達成前項年度預期成果：是。</t>
  </si>
  <si>
    <t>預期成果為國中女生每人至少施打1劑，但有部分國中女生不願施打，故施打人數較少</t>
  </si>
  <si>
    <t>112~113年度「優質公廁及美質環境推動計畫」-公廁工程改善計畫</t>
  </si>
  <si>
    <t>1、法定預算之性別預算年度預期成果：本局公廁管線及硬體設備老舊，難以維持環境整潔，透過本計劃提升男女廁間數量比率、於廁間設置扶手，以提供民眾舒適如廁空間。
2、請檢視年度執行情形是否達成前項年度預期成果：是。</t>
  </si>
  <si>
    <t>014-118</t>
  </si>
  <si>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</si>
  <si>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</si>
  <si>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</si>
  <si>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</si>
  <si>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</si>
  <si>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</si>
  <si>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DFKai-SB"/>
        <family val="4"/>
        <charset val="136"/>
      </rPr>
      <t>預算書頁碼</t>
    </r>
  </si>
  <si>
    <t xml:space="preserve">環保義工及綠色社區人才培育計畫
</t>
  </si>
  <si>
    <t>016-22</t>
  </si>
  <si>
    <t xml:space="preserve">112~113年度優質公廁及美質環境推動計畫-公廁工程改善計畫
</t>
  </si>
  <si>
    <t>1、法定預算之性別預算年度預期成果：為推動不分性別/性別友善廁所，並關注女廁空間不足及安全性不佳之問題，編列本預算以進行公廁修繕工程，並強化公廁空間便利性及性別友善程度。
2、請檢視年度執行情形是否達成前項年度預期成果：是。</t>
  </si>
  <si>
    <t>016-42</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</si>
  <si>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</si>
  <si>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</si>
  <si>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</si>
  <si>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</si>
  <si>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</si>
  <si>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</si>
  <si>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標楷體"/>
        <family val="4"/>
        <charset val="136"/>
      </rPr>
      <t>預算書頁碼</t>
    </r>
  </si>
  <si>
    <t>局本部、文化園區及圖書館辦公室與館舍保全服務</t>
  </si>
  <si>
    <t>二、性別平等政策綱領 
 2-3去除性別刻板印象與偏見</t>
  </si>
  <si>
    <t>030-10、030-19</t>
  </si>
  <si>
    <t>030-14</t>
  </si>
  <si>
    <t>館舍照明、消坐、飲水、監視器等設備檢修誰護</t>
  </si>
  <si>
    <t>030-15、030-19</t>
  </si>
  <si>
    <t>局本部、文化園區及圖書館館舍清潔、消毒</t>
  </si>
  <si>
    <t>電梯設備保養維護</t>
  </si>
  <si>
    <t>辦理藝文推廣及社區發展活動</t>
  </si>
  <si>
    <t>030-22</t>
  </si>
  <si>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</si>
  <si>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</si>
  <si>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</si>
  <si>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</si>
  <si>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t>原住民業務-提高原住民生活素質計畫</t>
  </si>
  <si>
    <t>031-26</t>
  </si>
  <si>
    <t>031-25</t>
  </si>
  <si>
    <t>一般行政-行政管理</t>
  </si>
  <si>
    <t>031-8</t>
  </si>
  <si>
    <r>
      <rPr>
        <sz val="16"/>
        <color theme="1"/>
        <rFont val="DFKai-SB"/>
        <family val="4"/>
        <charset val="136"/>
      </rPr>
      <t>機關</t>
    </r>
    <r>
      <rPr>
        <sz val="16"/>
        <color theme="1"/>
        <rFont val="Times New Roman"/>
        <family val="1"/>
      </rPr>
      <t>(</t>
    </r>
    <r>
      <rPr>
        <sz val="16"/>
        <color theme="1"/>
        <rFont val="DFKai-SB"/>
        <family val="4"/>
        <charset val="136"/>
      </rPr>
      <t>單位</t>
    </r>
    <r>
      <rPr>
        <sz val="16"/>
        <color theme="1"/>
        <rFont val="Times New Roman"/>
        <family val="1"/>
      </rPr>
      <t>)</t>
    </r>
    <r>
      <rPr>
        <sz val="16"/>
        <color theme="1"/>
        <rFont val="DFKai-SB"/>
        <family val="4"/>
        <charset val="136"/>
      </rPr>
      <t>名稱</t>
    </r>
  </si>
  <si>
    <r>
      <rPr>
        <sz val="16"/>
        <color theme="1"/>
        <rFont val="DFKai-SB"/>
        <family val="4"/>
        <charset val="136"/>
      </rPr>
      <t>計畫或業務項目名稱</t>
    </r>
  </si>
  <si>
    <r>
      <rPr>
        <sz val="16"/>
        <color theme="1"/>
        <rFont val="DFKai-SB"/>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</si>
  <si>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</si>
  <si>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</si>
  <si>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</si>
  <si>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DFKai-SB"/>
        <family val="4"/>
        <charset val="136"/>
      </rPr>
      <t>預算書頁碼</t>
    </r>
  </si>
  <si>
    <t>南投縣信義鄉雙龍吊橋園區經營管理計畫</t>
  </si>
  <si>
    <t>二、性別平等政策綱領
推動策略(六)環境、能源與科技
打造具性別觀點的基礎設施、居住空間及城鄉環境</t>
  </si>
  <si>
    <t>034-13</t>
  </si>
  <si>
    <t>112-113年度 「優質公廁及美質環境推動計畫」公廁工程補助計畫-竹山鎮瑞龍瀑布園區公廁設施改善工程</t>
  </si>
  <si>
    <t>034-17</t>
  </si>
  <si>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</si>
  <si>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</si>
  <si>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</si>
  <si>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</si>
  <si>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t>南投地政</t>
  </si>
  <si>
    <t>辦公室保全服務</t>
  </si>
  <si>
    <t>二、性別平等政策綱領
 2-6非屬前開五大重要議題之其他平等政綱領涉及事項</t>
  </si>
  <si>
    <t>草屯地政</t>
  </si>
  <si>
    <t>埔里地政</t>
  </si>
  <si>
    <t>水里地政</t>
  </si>
  <si>
    <t>二、性別平等政策綱領 
2-6非屬前開五大重要議題之其他平等政綱領涉及事項</t>
  </si>
  <si>
    <t>竹山地政</t>
  </si>
  <si>
    <t>因人員缺額未補實且業務量增加，派員參加相關性別議題實體課程訓練人次較預期少，相關教育訓練多改以線上學習方式提升同仁性別平等之正確觀念，致編列參加教育訓練經費執行未達預期成果。</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</si>
  <si>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</si>
  <si>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</si>
  <si>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</si>
  <si>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</si>
  <si>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</si>
  <si>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</si>
  <si>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標楷體"/>
        <family val="4"/>
        <charset val="136"/>
      </rPr>
      <t>預算書頁碼</t>
    </r>
  </si>
  <si>
    <t>南投戶政</t>
  </si>
  <si>
    <t>二、性別平等政策綱領   
2-6非屬前開五大重要議題之其他平等政綱領涉及事項</t>
  </si>
  <si>
    <t>埔里戶政</t>
  </si>
  <si>
    <t>1、避免因值班人力之考量，造成機關用人對特定性別產生限制，並建構性別友善與安全的職場。       
2、請檢視年度執行情形是否達成前項年度預期成果：是。</t>
  </si>
  <si>
    <t>草屯戶政</t>
  </si>
  <si>
    <t>二、性別平等政策綱領 
  2-6非屬前開五大重要議題之其他平等政綱領涉及事項</t>
  </si>
  <si>
    <t>竹山戶政</t>
  </si>
  <si>
    <t>集集戶政</t>
  </si>
  <si>
    <t>二、性別平等政策綱領  
2-6非屬前開五大重要議題之其他平等政綱領涉及事項</t>
  </si>
  <si>
    <t>名間戶政</t>
  </si>
  <si>
    <t>鹿谷戶政</t>
  </si>
  <si>
    <t>中寮戶政</t>
  </si>
  <si>
    <t>魚池戶政</t>
  </si>
  <si>
    <t>二、性別平等政策綱領  
 2-6非屬前開五大重要議題之其他平等政綱領涉及事項</t>
  </si>
  <si>
    <t>國姓戶政</t>
  </si>
  <si>
    <t>二、性別平等政策綱領
   2-6非屬前開五大重要議題之其他平等政綱領涉及事項</t>
  </si>
  <si>
    <t>水里戶政</t>
  </si>
  <si>
    <t>信義戶政</t>
  </si>
  <si>
    <t>仁愛戶政</t>
  </si>
  <si>
    <t>1、 透過參加性別議題等相關課程，提醒本機關同仁執行各項業務，應考量性別主流化及性別平等觀念。 
2、請檢視年度執行情形是否達成前項年度預期成果：是。</t>
  </si>
  <si>
    <r>
      <rPr>
        <sz val="16"/>
        <color theme="1"/>
        <rFont val="DFKai-SB"/>
        <family val="4"/>
        <charset val="136"/>
      </rPr>
      <t>預算數</t>
    </r>
    <r>
      <rPr>
        <sz val="16"/>
        <color rgb="FFFF0000"/>
        <rFont val="DFKai-SB"/>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</si>
  <si>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</si>
  <si>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</si>
  <si>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</si>
  <si>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t>監視器新增</t>
  </si>
  <si>
    <t>二、性別平等政策綱領
  2-6非屬前開五大重要議題之其他性別平等政策綱領涉及事項（具體行動措施：人身安全與司法篇  (三)建構安全的生活空間）</t>
  </si>
  <si>
    <t>設備尚堪用。</t>
  </si>
  <si>
    <t>P42固定資產建設改良擴充計算表</t>
  </si>
  <si>
    <t>廠區照明設備</t>
  </si>
  <si>
    <t>二、性別平等政策綱領
  2-6非屬前開五大重要議題之其他性別平等政策綱領涉及事項（具體行動措施：人身安全與司法篇    (三)建構安全的生活空間）</t>
  </si>
  <si>
    <t>性別意識培力</t>
  </si>
  <si>
    <t>未聘請專家學者上課，由公司主管幹部宣導性別平等的知識及概念。</t>
  </si>
  <si>
    <t>P37(講課鐘點及稿費)</t>
  </si>
  <si>
    <t>圍牆</t>
  </si>
  <si>
    <r>
      <rPr>
        <sz val="16"/>
        <color theme="1"/>
        <rFont val="DFKai-SB"/>
        <family val="4"/>
        <charset val="136"/>
      </rPr>
      <t>預算數</t>
    </r>
    <r>
      <rPr>
        <sz val="16"/>
        <color rgb="FFFF0000"/>
        <rFont val="標楷體"/>
        <family val="4"/>
        <charset val="136"/>
      </rPr>
      <t>(千元)</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</si>
  <si>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</si>
  <si>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</si>
  <si>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</si>
  <si>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t>家庭暴力暨性侵害防治業務宣導費(電台，媒體…等多元宣導)</t>
  </si>
  <si>
    <t>辦理性侵害被害人後續追蹤輔導服務方案</t>
  </si>
  <si>
    <t>1、 法定預算之性別預算年度預期成果：預期辦理4場次專業訓練，120人次參與。辦理4場次被害人成長團體，40人次參與。
2、請檢視年度執行情形是否達成前項年度預期成果：是。</t>
  </si>
  <si>
    <t>辦理家庭暴力事件服務處方案</t>
  </si>
  <si>
    <t>1、 法定預算之性別預算年度預期成果：預期辦理2場次教育訓練及參與60人次。
2、請檢視年度執行情形是否達成前項年度預期成果：是。</t>
  </si>
  <si>
    <t>辦理社區預防宣導活動</t>
  </si>
  <si>
    <t>1、 法定預算之性別預算年度預期成果：預計辦理9個社區輔導工作，預計女性參與200人次，男性參與50人次。
 及預計辦理3場次宣講師訓練，預計女性參與200人次，男性參與15人次。
2、請檢視年度執行情形是否達成前項年度預期成果：是。</t>
  </si>
  <si>
    <t xml:space="preserve">113年共計10家社區參與辦理。
</t>
  </si>
  <si>
    <t>家庭暴力被害人垂直整合服務方案</t>
  </si>
  <si>
    <t>1、 法定預算之性別預算年度預期成果：預計辦理目睹親子活動、親子講座及目睹兒少專知培力共計4場次團體活動，預計服務100人次。
2、請檢視年度執行情形是否達成前項年度預期成果：是。</t>
  </si>
  <si>
    <t>未成年子女會面交往交付服務方案</t>
  </si>
  <si>
    <t>1、 法定預算之性別預算年度預期成果：預期辦理1場次教育訓練、2場次個案評估會議，預期委託2間平面媒體及2間電台宣導。
2、請檢視年度執行情形是否達成前項年度預期成果：是。</t>
  </si>
  <si>
    <t>目睹家庭暴力兒少輔導及處遇服務方案</t>
  </si>
  <si>
    <t>1、 法定預算之性別預算年度預期成果：預期辦理1場次親職講座、1場次兒少團體活動、4場次宣導活動。
2、請檢視年度執行情形是否達成前項年度預期成果：是。</t>
  </si>
  <si>
    <t>南投縣家暴相對人多元處遇措施方案</t>
  </si>
  <si>
    <t>1、 法定預算之性別預算年度預期成果：預期提供90小時預防性認知輔導教育、40小時個別心理輔導及2場次個案研討暨網絡聯繫會議。
2、請檢視年度執行情形是否達成前項年度預期成果：是。</t>
  </si>
  <si>
    <t>老人及身心障礙保護個案追蹤關懷服務方案</t>
  </si>
  <si>
    <t>1、 法定預算之性別預算年度預期成果：預期服務個案250案，辦理6場次服務宣導、辦理1梯次專業訓練。
2、請檢視年度執行情形是否達成前項年度預期成果：是。</t>
  </si>
  <si>
    <t>辦理家庭暴力暨性侵害防治業務宣導(補助社福團體或機構辦理宣導)</t>
  </si>
  <si>
    <t>1、 法定預算之性別預算年度預期成果：預期補助28個社福團體及機構辦理各項宣導活動。
2、請檢視年度執行情形是否達成前項年度預期成果：是。</t>
  </si>
  <si>
    <t xml:space="preserve">家庭暴力暨性侵害防治業務宣導(補助社福團體或機構辦理宣導)
</t>
  </si>
  <si>
    <t>1、 法定預算之性別預算年度預期成果：預期補助辦理1場次被害人支持就業培力計畫。
2、請檢視年度執行情形是否達成前項年度預期成果：是。</t>
  </si>
  <si>
    <t xml:space="preserve">家庭暴力及性侵害被害人臨時短期住宿服務
</t>
  </si>
  <si>
    <t>1、 法定預算之性別預算年度預期成果：預期提供30位被害人及其家屬短期住宿服務。
2、請檢視年度執行情形是否達成前項年度預期成果：是。</t>
  </si>
  <si>
    <t xml:space="preserve">長期照顧2.0計畫(自籌款)
</t>
  </si>
  <si>
    <t xml:space="preserve">南投區婦女服務中心
</t>
  </si>
  <si>
    <t>1、 法定預算之性別預算年度預期成果：該中心以南投市、名間鄉、集集鎮及水里鄉為服務區域，預期成果如下：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
2、請檢視年度執行情形是否達成前項年度預期成果：是。</t>
  </si>
  <si>
    <t xml:space="preserve">草屯區婦女服務中心
</t>
  </si>
  <si>
    <t>1、 法定預算之性別預算年度預期成果：該中心以草屯鎮、中寮鄉及信義鄉為服務區域，預期成果如下：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
2、請檢視年度執行情形是否達成前項年度預期成果：是。</t>
  </si>
  <si>
    <t>埔里區婦女服務中心</t>
  </si>
  <si>
    <t>1、 法定預算之性別預算年度預期成果：該中心以埔里鎮、魚池鄉、國姓鄉及仁愛鄉為服務區域，預期成果如下：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
2、請檢視年度執行情形是否達成前項年度預期成果：是。</t>
  </si>
  <si>
    <t xml:space="preserve">竹鹿區婦女服務中心
</t>
  </si>
  <si>
    <t>親子館(托育資源中心)</t>
  </si>
  <si>
    <t>1、 法定預算之性別預算年度預期成果：預估使用親子館服務約45,000人次，增加嬰幼兒家庭照顧諮詢及資源。。
2、請檢視年度執行情形是否達成前項年度預期成果：是。</t>
  </si>
  <si>
    <t>二、性別平等政策綱領
2-1推動三合一政策之托育公共化</t>
  </si>
  <si>
    <t xml:space="preserve">因部分經費由衛生福利部社會及家庭署補助，故減少公彩支出。
</t>
  </si>
  <si>
    <t>布建本縣公辦民營托育機構，提供0至2歲嬰幼兒托育服務，並促進婦女就業。</t>
  </si>
  <si>
    <t>1、 法定預算之性別預算年度預期成果：預計提供南投市、集集鎮、竹山鎮共計78名0至2歲嬰幼兒托育服務，支持家長生養，提升78名婦女就業率。。
2、請檢視年度執行情形是否達成前項年度預期成果：是。</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</si>
  <si>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</si>
  <si>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</si>
  <si>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</si>
  <si>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</si>
  <si>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</si>
  <si>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</si>
  <si>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標楷體"/>
        <family val="4"/>
        <charset val="136"/>
      </rPr>
      <t>預算書頁碼</t>
    </r>
  </si>
  <si>
    <t>教育處</t>
  </si>
  <si>
    <t>遊戲治療室及輔導空間改善方案計畫</t>
  </si>
  <si>
    <t>300-41</t>
  </si>
  <si>
    <t>推動學前及國民教育階段特殊教育重點工作之配合款(教師助理員及特教學生助理人員特殊教育職前訓練36小時專業知能研習)</t>
  </si>
  <si>
    <t>300-42
300-47</t>
  </si>
  <si>
    <t>113年度學生輔導諮商中心實施計畫</t>
  </si>
  <si>
    <t>300-41
300-47</t>
  </si>
  <si>
    <t>本縣各國中小「友善校園」學生事務與輔導工作計畫</t>
  </si>
  <si>
    <t xml:space="preserve">300-41
</t>
  </si>
  <si>
    <t>性平事件調查補
助及校園性平事
件處理手冊</t>
  </si>
  <si>
    <t xml:space="preserve">300-42
</t>
  </si>
  <si>
    <t>公共化教保服務機構辦理延長照顧服務</t>
  </si>
  <si>
    <t>112學年度第2學期延長照顧係依「教育部國民及學前教育署補助公立幼兒園及非營利幼兒園辦理課後留園服務作業要點」辦理，因113年01月16日修正要點「教育部國民及學前教育署補助公立幼兒園辦理延長照顧服務作業要點」，補助鐘點費或加班費差額〈支應服務人力超時鐘點費或加班費每小時補助鐘點費或加班費至多以400元計〉及行政費、寒暑假延長照顧服務之幼兒人數餐點費及身心障礙學生配置教師助理員，爰增加實支費用。113寒假及112學年度第2學期實支：13,729,976元。113學年度第一學期實支:34,504,630元。</t>
  </si>
  <si>
    <t>300-34</t>
  </si>
  <si>
    <t>南投國民運動中心</t>
  </si>
  <si>
    <t>本案專案管理技術服務業於113年10月17日決標，目前已完成綜合規劃，現正辦理統包需求書及監造技術服務招標文件審查作業，待審畢後辦理工程招標相關事宜。</t>
  </si>
  <si>
    <t>300-75</t>
  </si>
  <si>
    <t>草屯國民運動中心</t>
  </si>
  <si>
    <t>公立幼兒園2-5歲免學費就學補助</t>
  </si>
  <si>
    <t xml:space="preserve">二、性別平等政策綱領
2-1推動三合一政策之托育公共化 </t>
  </si>
  <si>
    <t>300-36</t>
  </si>
  <si>
    <t>私幼及未就學5歲就學補助</t>
  </si>
  <si>
    <t>家庭教育中心</t>
  </si>
  <si>
    <t>性別教育活動</t>
  </si>
  <si>
    <t>00019-7</t>
  </si>
  <si>
    <r>
      <rPr>
        <sz val="16"/>
        <color theme="1"/>
        <rFont val="標楷體"/>
        <family val="4"/>
        <charset val="136"/>
      </rPr>
      <t>機關</t>
    </r>
    <r>
      <rPr>
        <sz val="16"/>
        <color theme="1"/>
        <rFont val="Times New Roman"/>
        <family val="1"/>
      </rPr>
      <t>(</t>
    </r>
    <r>
      <rPr>
        <sz val="16"/>
        <color theme="1"/>
        <rFont val="標楷體"/>
        <family val="4"/>
        <charset val="136"/>
      </rPr>
      <t>單位</t>
    </r>
    <r>
      <rPr>
        <sz val="16"/>
        <color theme="1"/>
        <rFont val="Times New Roman"/>
        <family val="1"/>
      </rPr>
      <t>)</t>
    </r>
    <r>
      <rPr>
        <sz val="16"/>
        <color theme="1"/>
        <rFont val="標楷體"/>
        <family val="4"/>
        <charset val="136"/>
      </rPr>
      <t>名稱</t>
    </r>
  </si>
  <si>
    <r>
      <rPr>
        <sz val="16"/>
        <color theme="1"/>
        <rFont val="標楷體"/>
        <family val="4"/>
        <charset val="136"/>
      </rPr>
      <t>計畫或業務項目名稱</t>
    </r>
  </si>
  <si>
    <r>
      <rPr>
        <sz val="16"/>
        <color theme="1"/>
        <rFont val="標楷體"/>
        <family val="4"/>
        <charset val="136"/>
      </rPr>
      <t>預算數</t>
    </r>
    <r>
      <rPr>
        <sz val="16"/>
        <color rgb="FFFF0000"/>
        <rFont val="Times New Roman"/>
        <family val="1"/>
      </rPr>
      <t>(</t>
    </r>
    <r>
      <rPr>
        <sz val="16"/>
        <color rgb="FFFF0000"/>
        <rFont val="標楷體"/>
        <family val="4"/>
        <charset val="136"/>
      </rPr>
      <t>千元</t>
    </r>
    <r>
      <rPr>
        <sz val="16"/>
        <color rgb="FFFF0000"/>
        <rFont val="Times New Roman"/>
        <family val="1"/>
      </rPr>
      <t>)</t>
    </r>
  </si>
  <si>
    <r>
      <rPr>
        <sz val="16"/>
        <color theme="1"/>
        <rFont val="DFKai-SB"/>
        <family val="4"/>
        <charset val="136"/>
      </rPr>
      <t xml:space="preserve">性別平等業務類型
</t>
    </r>
    <r>
      <rPr>
        <sz val="16"/>
        <color rgb="FFFF0000"/>
        <rFont val="標楷體"/>
        <family val="4"/>
        <charset val="136"/>
      </rPr>
      <t>（擇一填寫）</t>
    </r>
  </si>
  <si>
    <r>
      <rPr>
        <sz val="16"/>
        <color theme="1"/>
        <rFont val="DFKai-SB"/>
        <family val="4"/>
        <charset val="136"/>
      </rPr>
      <t xml:space="preserve">性別預算執行數
</t>
    </r>
    <r>
      <rPr>
        <sz val="16"/>
        <color rgb="FFFF0000"/>
        <rFont val="標楷體"/>
        <family val="4"/>
        <charset val="136"/>
      </rPr>
      <t>(千元)</t>
    </r>
  </si>
  <si>
    <r>
      <rPr>
        <sz val="16"/>
        <color theme="1"/>
        <rFont val="標楷體"/>
        <family val="4"/>
        <charset val="136"/>
      </rPr>
      <t>性別預算執行率(%</t>
    </r>
    <r>
      <rPr>
        <sz val="16"/>
        <color theme="1"/>
        <rFont val="Times New Roman"/>
        <family val="1"/>
      </rPr>
      <t>)</t>
    </r>
  </si>
  <si>
    <r>
      <rPr>
        <sz val="16"/>
        <color theme="1"/>
        <rFont val="標楷體"/>
        <family val="4"/>
        <charset val="136"/>
      </rPr>
      <t>預算書頁碼</t>
    </r>
  </si>
  <si>
    <t>工務處</t>
  </si>
  <si>
    <t>疏濬工區保全服務</t>
  </si>
  <si>
    <t>二、性別平等政策綱領 
  2-3去除性別刻板印象與偏見</t>
  </si>
  <si>
    <t>新增項目</t>
  </si>
  <si>
    <t>共5項，達成預期成果5項。</t>
    <phoneticPr fontId="25" type="noConversion"/>
  </si>
  <si>
    <t>1.法定預算之性別預算年度預期成果：透過辦理性別平等相關課程，提醒本局同仁在制訂任何一項法令、政策、計畫或方案，與後續執行職務時，應考量性別主流化及性別平等觀念(亦即融入性別敏感度之思考觀點)。
2.請檢視年度執行情形是否達成前項年度預期成果：是。</t>
    <phoneticPr fontId="25" type="noConversion"/>
  </si>
  <si>
    <t>共8項，達成預期成果8項。</t>
    <phoneticPr fontId="25" type="noConversion"/>
  </si>
  <si>
    <t>1.法定預算之性別預算年度預期成果：因應不同性別使用者需求提供多元化服務，並考量促進性別平等之設施設備規劃改善辦公廳老舊廁所，預期符合建築法令之男女比例1:3，以提供友善之如廁環境，也藉此提升推動性平工作之能見度。
2.請檢視年度執行情形是否達成前項年度預期成果：是。</t>
    <phoneticPr fontId="25" type="noConversion"/>
  </si>
  <si>
    <t>1、法定預算之性別預算年度預期成果：
錄影監視系統整合計畫」第25期規劃建置案。
 維持監視器良好妥善率達98％以上，並提升路口監控效能及影像儲存空間增大，預計更換過使用年限監視器設備，以及新增路口監視組及車行軌跡系統，另擴充機房相關監視影像儲存設備，有效協助刑事單位偵辦刑案且監視設備具防衛能力，可保障夜歸婦女人身安全及維護本縣治安。
2、請檢視年度執行情形是否達成前項年度預期成果:是。</t>
    <phoneticPr fontId="25" type="noConversion"/>
  </si>
  <si>
    <t>共2項，達成預期成果2項。</t>
    <phoneticPr fontId="25" type="noConversion"/>
  </si>
  <si>
    <t>1、法定預算之性別預算年度預期成果：
運用校園及各種集會活動場合辦理性別平等及消除性別歧視宣導。提升性別平等意識，推動性別平等工作。
2、請檢視年度執行情形是否達成前項年度預期成果:是。</t>
    <phoneticPr fontId="25" type="noConversion"/>
  </si>
  <si>
    <t>1、法定預算之性別預算年度預期成果：
性別主流化訓練參訓率達70%：(職員於當年度參加性別主流化相關訓練課程人數/職員數)×100%
預計男31人(參訓率達70%達22人) 女131人(參訓率達70%達92人)
30000*0.7/(22+92)=184元/每人
員工協助方案: 30000*0.3/(男22+女92)=80元/每人
2、請檢視年度執行情形是否達成前項年度預期成果：是。</t>
    <phoneticPr fontId="25" type="noConversion"/>
  </si>
  <si>
    <t>1、法定預算之性別預算年度預期成果：
一、目標：推動不同性別者的健康平等，對於接受加害人處遇者均提供友善環境。                             二、策略：推動性侵害加害人處遇計畫及家庭暴力審前鑑定業務
(一)於研擬、決策、發展過程中性侵害加害人評估小組委員計有9人參與(112年11月1日-114年10月31日期間委員男性3人、女性6人，單一性別比例符合達1/3比例)。                                   (二)於研擬、決策、發展過程中家庭暴力加害人審前鑑定評估小組委員計有11人參與(112年1月1日-110年12月31日期間委員男性6人、女性5人，單一性別比例符合達1/3比例)。
(二)「執行過程」處遇人員23人:男4人，女19人，單一性別比例未符合達1/3比例。「執行過程」會議委員9人:男3人，女6人，單一性別比例符合達1/3比例。
三、方法：
(一)係視判決書、委員會議決議或依裁處內容執行加害人處遇，並非初始治療即針對不同性別差異編列或調整預算，惟目前加害人以男性為主。(二)應依相對人之身心狀況，視其有無精神異常、酗酒、濫用藥物、人格違常或行為偏差等及其與家庭暴力有無因果關係，評估相對人應否接受戒癮治療、精神治療、心理輔導或其他治療、輔導，並作成處遇計畫建議書，並非初始治療即針對不同性別差異編列或調整預算，惟目前加害人以男性為主。
四、預期受惠對象男性約96%以上。
2、請檢視年度執行情形是否達成前項年度預期成果：是。</t>
    <phoneticPr fontId="25" type="noConversion"/>
  </si>
  <si>
    <t>1、法定預算之性別預算年度預期成果：
一、目標：推動不同性別者的健康平等；強化社區精神疾病、自殺防治服務、促進民眾心理健康。
二、策略：(一)建構心理衛生三級預防策略，加強前端預防，並提供心理衛生教育宣導方案、心理諮詢及心理諮商服務；(二)結合社區醫療資源，提升疑似精神病人轉介效能。
三、方法：建立網絡合作機制與轉介機制，以落實精神疾病、自殺防治服務；建置社區心理衛生中心，以提供民眾心理衛生服務資源。
2、請檢視年度執行情形是否達成前項年度預期成果：是。</t>
    <phoneticPr fontId="25" type="noConversion"/>
  </si>
  <si>
    <t>共11項，達成預期成果11項。</t>
    <phoneticPr fontId="25" type="noConversion"/>
  </si>
  <si>
    <t>1、法定預算之性別預算年度預期成果：維護本局辦公人員及參觀、參展人員搭乘電梯之安全，建構性別友善與安全的公共空間。
2、請檢視年度執行情形是否達成前項年度預期成果：是。</t>
    <phoneticPr fontId="25" type="noConversion"/>
  </si>
  <si>
    <t>1、法定預算之性別預算年度預期成果：維護辦公室及展場空間環境清潔，提供同仁及參訪、觀展民眾舒適潔淨空間，建構性別友善與安全的公共空間。
2、請檢視年度執行情形是否達成前項年度預期成果：是。</t>
    <phoneticPr fontId="25" type="noConversion"/>
  </si>
  <si>
    <t>1、法定預算之性別預算年度預期成果：改善及維護照明、消防設備等，增加館舍內之人身安全保障及建構性別友善與安全的公共空間。
2、請檢視年度執行情形是否達成前項年度預期成果：是。</t>
    <phoneticPr fontId="25" type="noConversion"/>
  </si>
  <si>
    <t>1、法定預算之性別預算年度預期成果：藉員工文康活動之辦理，促進兩性平等，增進員工情誼，建構性別友善與安全的職場。
2、請檢視年度執行情形是否達成前項年度預期成果：是。</t>
    <phoneticPr fontId="25" type="noConversion"/>
  </si>
  <si>
    <t>1、法定預算之性別預算年度預期成果：避免因值班人力之考量，造成機關用人對特定性別產生限制及建構性別友善與安全的職場。
2、請檢視年度執行情形是否達成前項年度預期成果：是。</t>
    <phoneticPr fontId="25" type="noConversion"/>
  </si>
  <si>
    <t>文康活動</t>
    <phoneticPr fontId="25" type="noConversion"/>
  </si>
  <si>
    <t>共6項，達成預期成果6項。</t>
    <phoneticPr fontId="25" type="noConversion"/>
  </si>
  <si>
    <t>共3項，達成預期成果3項。</t>
    <phoneticPr fontId="25" type="noConversion"/>
  </si>
  <si>
    <t>1、法定預算之性別預算年度預期成果：提供民眾多元化之藝文生活服務，活動參與對象不分年齡、性別，強化本縣藝文措施，提升縣民文藝素養。由於本縣男性參與藝文研習意願較低，本局於課程規劃或文宣製作時將加強宣導，鼓勵男性報名。
2、請檢視年度執行情形是否達成前項年度預期成果：是。</t>
    <phoneticPr fontId="25" type="noConversion"/>
  </si>
  <si>
    <t>二、性別平等政策綱領
2-2提升女性經濟力</t>
    <phoneticPr fontId="25" type="noConversion"/>
  </si>
  <si>
    <t>二、性別平等政策綱領
2-3去除性別刻板印象與偏見</t>
    <phoneticPr fontId="25" type="noConversion"/>
  </si>
  <si>
    <t>二、性別平等政策綱領
2-6非屬前開五大重要議題之其他性別平等政策綱領涉及事項（具體行動措施：人身安全與司法篇(三)建構安全的生活空間）</t>
    <phoneticPr fontId="25" type="noConversion"/>
  </si>
  <si>
    <t>共2項，達成預期成果2項。</t>
    <phoneticPr fontId="25" type="noConversion"/>
  </si>
  <si>
    <t>1、法定預算之性別預算年度預期成果：增加親子廁所1間；無障礙廁所1間。
2.年度執行情形是否達成前項年度預期成果：是。</t>
    <phoneticPr fontId="25" type="noConversion"/>
  </si>
  <si>
    <t>1、法定預算之性別預算年度預期成果：發展觀光景點旅遊接駁服務，便利女性族群及高齡族群、親子觀光旅運需求。
2.年度執行情形是否達成前項年度預期成果：是。</t>
    <phoneticPr fontId="25" type="noConversion"/>
  </si>
  <si>
    <t>1、法定預算之性別預算年度預期成果：派員參加性平教育訓練及研討會等。參加教育訓練及研討會，建立同仁性別平等之正確觀念，強化人員性別意識，增進尊重及促進性別平等。善用教育資源，積極鼓勵同仁參加性別教育練，提升同仁性別平等之正確觀念。
2、請檢視年度執行情形是否達成前項年度預期成果：是</t>
    <phoneticPr fontId="25" type="noConversion"/>
  </si>
  <si>
    <t>共9項，達成預期成果9項。</t>
    <phoneticPr fontId="25" type="noConversion"/>
  </si>
  <si>
    <t>1、法定預算之性別預算年度預期成果：避免因值班人力之考量，造成機關用人對特定性別產生限制，並建構性別友善與安全的職場。
2、請檢視年度執行情形是否達成前項年度預期成果：是。</t>
    <phoneticPr fontId="25" type="noConversion"/>
  </si>
  <si>
    <t>1、法定預算之性別預算年度預期成果：透過參加性別議題等相關課程，提醒本機關同仁執行各項業務，應考量性別主流化及性別平等觀念。 
2、請檢視年度執行情形是否達成前項年度預期成果：是。</t>
    <phoneticPr fontId="25" type="noConversion"/>
  </si>
  <si>
    <t>共26項，達成預期成果26項。</t>
    <phoneticPr fontId="25" type="noConversion"/>
  </si>
  <si>
    <t>1、 法定預算之性別預算年度預期成果：為消除空間死角，保障同仁及旅客安全，建構性別友善與安全的空間 。
2、請檢視年度執行情形是否達成前項年度預期成果：否。未達預期成果之原因：設備尚堪用。</t>
    <phoneticPr fontId="25" type="noConversion"/>
  </si>
  <si>
    <t>1、 法定預算之性別預算年度預期成果：加強公司各區域亮度，保障同仁及旅客安全，建構性別友善與安全的空間 。
2、 請檢視年度執行情形是否達成前項年度預期成果：是。</t>
    <phoneticPr fontId="25" type="noConversion"/>
  </si>
  <si>
    <t>1、 法定預算之性別預算年度預期成果：一年一次辦理員工教育訓練預計參與人數80人，聘請專家學者，解釋性別角色、性別刻板印象以及性別歧視名詞，宣導性別平等的知識與概念。
2、 請檢視年度執行情形是否達成前項年度預期成果：否。未達預期成果之原因：未聘請專家學者上課。</t>
    <phoneticPr fontId="25" type="noConversion"/>
  </si>
  <si>
    <t>1、 法定預算之性別預算年度預期成果：加強公司內外安全，保障同仁及旅客安全，建構性別友善與安全的空間 。
2、 請檢視年度執行情形是否達成前項年度預期成果：否。未達預期成果之原因：設備尚堪用。</t>
    <phoneticPr fontId="25" type="noConversion"/>
  </si>
  <si>
    <t>1、 法定預算之性別預算年度預期成果：預期委託2間平面媒體及2間電台宣導。
2、請檢視年度執行情形是否達成前項年度預期成果：是。</t>
    <phoneticPr fontId="25" type="noConversion"/>
  </si>
  <si>
    <t>1、 法定預算之性別預算年度預期成果：空間規劃符合性別主流和性別平等，無性別差異，且規劃內容卡牌和遊戲物件也有性別相關主題，讓孩子於遊戲中進行性別差異認識與彼此尊重。
2、請檢視年度執行情形是否達成前項年度預期成果：是。</t>
    <phoneticPr fontId="25" type="noConversion"/>
  </si>
  <si>
    <t>1、 法定預算之性別預算年度預期成果: 教師助理員及特教學生助理人員特殊教育職前訓練36小時專業知能研習共36節課程，其中4節課為性別平等教育，占總課程時數11%。 
2、請檢視年度執行情形是否達成前項年度預期成果：是。</t>
    <phoneticPr fontId="25" type="noConversion"/>
  </si>
  <si>
    <t>1、 法定預算之性別預算年度預期成果：藉由性別平等教育推廣協助學校及教師建立學生健全發展之友善校園學習環境。
2、請檢視年度執行情形是否達成前項年度預期成果：是。</t>
    <phoneticPr fontId="25" type="noConversion"/>
  </si>
  <si>
    <t>1、 法定預算之性別預算年度預期成果：辦理實務工作坊、性平資源中心、性平教育納入情感教育研習、調查專業人才庫高階培訓、行為人防治教育專業人員培訓、校園性平案例研討會、兒少性剝削與未成年懷孕防治宣導、特殊生融合教育納入性平教育研習、性別平等親職講座。
2、請檢視年度執行情形是否達成前項年度預期成果：是。</t>
    <phoneticPr fontId="25" type="noConversion"/>
  </si>
  <si>
    <t>1、法定預算之性別預算年度預期成果:預期本年度完成調查手冊撰寫及補助至少5校辦理校園性平事件。
2、請檢視年度執行情形是否達成前項年度預期成果：是。</t>
    <phoneticPr fontId="25" type="noConversion"/>
  </si>
  <si>
    <t>1、 法定預算之性別預算年度預期成果:下午4點放學後進行延長照顧活動，此服務非課後才藝班，內容皆符合幼兒身心發展，並兼顧生活教育，以幼兒為主體，遵行幼兒本位精神，秉持性別、族群、文化平等、教保並重及尊重家長之原則辦理。
2、請檢視年度執行情形是否達成前項年度預期成果：是。。</t>
    <phoneticPr fontId="25" type="noConversion"/>
  </si>
  <si>
    <t>1、 法定預算之性別預算年度預期成果樂活運動館工程，預定於114年度發包施工，規劃設計階段已要求廠商應考量性別主流化及性別友善環境設計，並邀請相關專家學者協助審查，施工階段依規監督按圖施工，落實本工程之性別友善環境設計。
 2、 請檢視年度執行情形是否達成前項年度預期成果：否。未達預期成果之原因：已完成綜合規劃，現正辦理統包需求書及監造技術服務招標文件審查作業。尚待審畢後辦理工程招標相關事宜。</t>
    <phoneticPr fontId="25" type="noConversion"/>
  </si>
  <si>
    <t>1、法定預算之性別預算年度預期成果:樂活運動館工程，預定於114年度發包施工，規劃設計階段已要求廠商應考量性別主流化及性別友善環境設計，並邀請相關專家學者協助審查，施工階段依規監督按圖施工，落實本工程之性別友善環境設計。
2、請檢視年度執行情形是否達成前項年度預期成果：否。未達預期成果之原因：已完成綜合規劃，現正辦理統包需求書及監造技術服務招標文件審查作業。尚待審畢後辦理工程招標相關事宜。</t>
    <phoneticPr fontId="25" type="noConversion"/>
  </si>
  <si>
    <t>1、法定預算之性別預算年度預期成果:113年度預計辦理相關性別主流化家庭教育活動2場次，預計受惠人次80人。
2、 請檢視年度執行情形是否達成前項年度預期成果：是</t>
    <phoneticPr fontId="25" type="noConversion"/>
  </si>
  <si>
    <t>共1項，達成預期成果1項。</t>
    <phoneticPr fontId="25" type="noConversion"/>
  </si>
  <si>
    <t>三</t>
    <phoneticPr fontId="25" type="noConversion"/>
  </si>
  <si>
    <t>新增項目</t>
    <phoneticPr fontId="25" type="noConversion"/>
  </si>
  <si>
    <t>1、法定預算之性別預算年度預期成果：
全局常態出勤志工約70人，其中男女比例約1:5。每場性別主流相關講座名額約25-30名，預期參與率逾90%。
2、請檢視年度執行情形是否達成前項年度預期成果：是。</t>
    <phoneticPr fontId="25" type="noConversion"/>
  </si>
  <si>
    <t>四、促進性別平等相關法律
（法律名稱:性別工作平等法）</t>
  </si>
  <si>
    <t>113年預算數21,419,936千元，性別預算數1,881,219千元，占比8.78%</t>
  </si>
  <si>
    <t>合計</t>
  </si>
  <si>
    <t>加強辦理機關政風業務工作講習，強化廉政服務專業知能，並搭配性別平等宣導議題</t>
  </si>
  <si>
    <t>1、法定預算之性別預算年度預期成果：透過政風業務工作講習，讓政風機構同仁瞭解提供相關廉政服務之專業知識及觀念，並經由適切的教育訓練，以提升服務的品質，並搭配性別平等宣導議題，期能藉由講習過程提供不同性別同仁參與專業知識成長的公平機會，掃除一般社會認知既存的性別偏見，消弭造成性別比例差距過大之障礙。
2、請檢視年度執行情形是否達成前項年度預期成果：是。</t>
  </si>
  <si>
    <t>召開性別預算教育訓練實施計畫</t>
  </si>
  <si>
    <t>1、法定預算之性別預算年度預期成果：
透過辦理性別預算相關課程，提醒本府各機關在制訂任何一項法令、政策、計畫或方案，與後續編製及執行預算時，應考量性別主流化及性別平等觀念。
2、請檢視年度執行情形是否達成前項年度預期成果：是。</t>
  </si>
  <si>
    <t>南投縣性別統計精進</t>
  </si>
  <si>
    <t>1、法定預算之性別預算年度預期成果：
經由性別統計之資訊公開及傳遞，提供關注性別議題之民眾或機關、團體客觀訊息，藉以瞭解本府推展性別平等之成果，減少其差異性。
2、請檢視年度執行情形是否達成前項年度預期成果：是。</t>
  </si>
  <si>
    <t>性別平等訓練計畫</t>
  </si>
  <si>
    <t>1、 法定預算之性別預算年度預期成果：
透過性別平等相關訓練研習，促使同仁更瞭解不同性別者觀點與處境，進而提昇個人追求並落實性別平等之能力。
2、 請檢視年度執行情形是否達成前項年度預期成果：是。</t>
  </si>
  <si>
    <t>召開性別平等委員會分組會議</t>
  </si>
  <si>
    <t>1、 法定預算之性別預算年度預期成果：
督促追蹤各局處相關工作項目進度，以提升與落實性別主流化之執行成效。
2、 請檢視年度執行情形是否達成前項年度預期成果：是。</t>
  </si>
  <si>
    <t>員工協助方案</t>
  </si>
  <si>
    <t>1、 法定預算之性別預算年度預期成果：
（1）辦理相關訓練講習
預訂辦理「自殺防治及心理健康教育訓練」4場次。
（2）申請諮詢（商）服務
依同仁因法律問題、心理健康、財務問題及醫療保健申請諮商。
2、 請檢視年度執行情形是否達成前項年度預期成果：是</t>
  </si>
  <si>
    <t>二、性別平等政策綱領
(五)健康、醫療與照顧
建構性別友善的健康、醫療與照顧的職場環境</t>
  </si>
  <si>
    <t>新住民參與性別平等相關教育訓練</t>
  </si>
  <si>
    <t>1、 法定預算之性別預算年度預期成果：運用新住民生活輔導適應班，導入性別平等教育課程，建立新住民朋友性別平等之正確觀念。
2、請檢視年度執行情形是否達成前項年度預期成果：是。</t>
  </si>
  <si>
    <t>推行人口政策，鼓勵國人結婚</t>
  </si>
  <si>
    <t>1、 法定預算之性別預算年度預期成果：配合人口政策業務推動，各戶政事務所設置結婚打卡區，鼓勵國人結婚，婚姻平權。
2、請檢視年度執行情形是否達成前項年度預期成果：是。</t>
  </si>
  <si>
    <t>繼承登記宣導</t>
  </si>
  <si>
    <t>1、 法定預算之性別預算年度預期成果：宣導各項土及建物未辦繼承登記，性別平權觀念。
2、請檢視年度執行情形是否達成前項年度預期成果：是。</t>
  </si>
  <si>
    <t>1、法定預算之性別預算年度預期成果：善用教育資源，積極鼓勵同仁參加性平教育訓練及研討會等，建立同仁性別平等之正確觀念，促進性別平等。
2、請檢視年度執行情形是否達成前項年度預期成果：是</t>
  </si>
  <si>
    <t>計畫案性別影響評估教育訓練計畫</t>
  </si>
  <si>
    <t>1、法定預算之性別預算年度預期成果：
(1)透過辦理計畫案性別影響評估教育訓練課程，增進本府同仁清楚掌握性別不同處境，能有效運用性別影響評估工具進行分析，提升評估品質及效益並完成性別影響評估檢視表。
(2)預計辦理6小時教育訓練，參與人數約25-30人，本府一級單位及所屬機關辦理性別影響評估之機關涵蓋率至少80%以上。
2、 請檢視年度執行情形是否達成前項年度預期成果:是</t>
  </si>
  <si>
    <t>女力縣市長交流活動</t>
  </si>
  <si>
    <t>二、性別平等政策綱領
2-6非屬前開五大重要議題之其他性別平等政策綱領涉及事項（具體行動措施：ex.權力、決策與影響力篇(一)強化性別平等之政策及治理機制）</t>
  </si>
  <si>
    <t>002-60
(113追)</t>
  </si>
  <si>
    <t>1、法定預算之性別預算年度預期成果：透過辦理性別預算相關課程，提醒本府各機關在制訂任何一項法令、政策、計畫或方案，與後續編製及執行預算時，應考量性別主流化及性別平等觀念。
2、請檢視年度執行情形是否達成前項年度預期成果：是。</t>
  </si>
  <si>
    <t>113年有達成性別平等年度預期成果，惟辦理性別相關課程依照實際執行金額核銷。</t>
  </si>
  <si>
    <t>辦理都市計畫樁補測釘及變更案釘樁，都市計畫變更及細部計畫擬定、都市更新發展、都市計畫資訊維護工作，及都市發展相關研究等</t>
  </si>
  <si>
    <t>1、法定預算之性別預算年度預期成果：
(1)辦理「都市環境之性別友善空間設計」性別平等宣導1場，實施對象為辦理都市計畫、都市設計業務之本府同仁及業務相關之公所人員，預計參加人數15人參訓率達80%，實際12人達80%。
(2)113年都市設計審議幹事會審議之都市設計案件供公眾使用建築物、公寓大廈、旅館共11案次。在審查時建議空間規劃提升女性、幼童、年長者、行動不便者使用都市公共空間之便利性與安全性。
2、請檢視年度執行情形是否達成前項年度預期成果：是。</t>
  </si>
  <si>
    <t>二、性別平等政策綱領
2-6非屬前開五大重要議題之其他性別平等政策綱領涉及事項（具體行動措施：環境、能源與科技(二)打造具性別觀點的基礎設施）</t>
  </si>
  <si>
    <t xml:space="preserve">1.教育訓練計畫委託廠商執行並依實核銷，由廠商納入宣導含都市環境友善設計性平影片及問卷等項目，皆依業務單位需求妥善履約完成。
2.都市設計審議幹事會因本年度審查無涉及外聘委員故未核銷出席費、審查費。
</t>
  </si>
  <si>
    <t>南投市青年住宅(第二期)新建工程</t>
  </si>
  <si>
    <t>1、法定預算之性別預算年度預期成果：
青年住宅第二期工程，規劃設計階段已要求廠商應考量性別主流化及性別友善環境設計，並已邀請本府性平委員參與細部設計審查，113年度施工階段依規監督按圖施工，落實本工程之性別友善環境設計。
2、請檢視年度執行情形是否達成前項年度預期成果：是。</t>
  </si>
  <si>
    <t>工程發包多次流標，延後預定工程期程。</t>
  </si>
  <si>
    <t>推動地方型SBIR相關業務</t>
  </si>
  <si>
    <t>1、 法定預算之性別預算年度預期成果：
計畫工作項目之一辦理一場地方型SBIR計畫廣宣說明會時，擬將促進性別平等工作機會之課程納入，以促進不同性別在各類職場的觀念。
2、 請檢視年度執行情形是否達成前項年度預期成果：是。</t>
  </si>
  <si>
    <t>辦理本縣建築物施工監造勘驗委外查核作業</t>
  </si>
  <si>
    <t>1、法定預算之性別預算年度預期成果：
113年5月14日及同月28日舉辦「建築物施工管理樓層必須勘驗工作查核作業審驗人員講習會」2場，參加對象為辦理本處施工勘驗相關業務人員及建築從業人員，共計46人參與，女性16人，男性30人。
2、請檢視年度執行情形是否達成前項年度預期成果，實際執行成果：
否。未達預期成果之原因：建築業目前仍以男性為主要勞動力。</t>
  </si>
  <si>
    <t>縣政網路廣告行銷</t>
  </si>
  <si>
    <t>1、法定預算之性別預算年度預期成果：配合縣府重大活動、縣政及觀光景點等媒體行銷宣導反制歧視，消弭性別偏見；尊重性別差異、涵養性別平等觀念，並製作相關宣導媒材或宣導品宣導。
2、請檢視年度執行情形是否達成前項年度預期成果：是。</t>
  </si>
  <si>
    <t>縣府社群媒體營運行銷暨網路輿情蒐整通報</t>
  </si>
  <si>
    <t>1、法定預算之性別預算年度預期成果：縣政輿情蒐集、縣府社群網站經營及管理服務等，製作圖卡或影片方式方式進行反制歧視，消弭性別偏見；尊重性別差異、涵養性別平等觀念宣導。
2、請檢視年度執行情形是否達成前項年度預期成果：是。</t>
  </si>
  <si>
    <t>提升南投縣府整體績效與形象多元媒體宣傳行銷案(原南投福報轉型)</t>
  </si>
  <si>
    <t xml:space="preserve">1、法定預算之性別預算年度預期成果：南投縣府整體績效與形象多元媒體宣傳行銷，宣導反制歧視，消弭性別偏見；尊重性別差異、涵養性別平等觀念｡
2、請檢視年度執行情形是否達成前項年度預期成果：是。
</t>
  </si>
  <si>
    <t>平面媒體縣政新聞宣導</t>
  </si>
  <si>
    <t>1、法定預算之性別預算年度預期成果：縣府重要政策、政令、活動等平面媒體宣導反制歧視，消弭性別偏見；尊重性別差異、涵養性別平等觀念。並辦理1場次邀集縣府各機關新聞聯繫人員參與，並進行性別平等媒體識讀相關主題講座，增進同仁性平觀念。
2、請檢視年度執行情形是否達成前項年度預期成果：是。</t>
  </si>
  <si>
    <t xml:space="preserve">
撙節開支</t>
  </si>
  <si>
    <t>重要政策公益廣告宣導</t>
  </si>
  <si>
    <t>1、法定預算之性別預算年度預期成果：縣政政令之媒體宣導及配合中央重要政策等公益廣告宣導反制歧視，消弭性別偏見；尊重性別差異、涵養性別平等觀念活動宣導。 
2、請檢視年度執行情形是否達成前項年度預期成果：是。</t>
  </si>
  <si>
    <t>縣政宣導文宣製作</t>
  </si>
  <si>
    <t>1、法定預算之性別預算年度預期成果：宣導縣府與民眾權益相關事項及縣府重要活動文宣製作，宣導反制歧視，消弭性別偏見；尊重性別差異、涵養性別平等觀念，配合活動宣導13場次。
2、請檢視年度執行情形是否達成前項年度預期成果：是。</t>
  </si>
  <si>
    <t>南投縣政府縣政大樓(A、B)棟保全系統服務暨假日時段大門駐衛警人員服務</t>
  </si>
  <si>
    <t>1、法定預算之性別預算年度預期成果：避免因值班人力之考量，造成機關用人對特定性別產生限制，並建構性別友善與安全的職場。
2、請檢視年度執行情形是否達成前項年度預期成果：是。</t>
  </si>
  <si>
    <t>南投燈會</t>
  </si>
  <si>
    <t>1、法定預算之性別預算年度預期成果：提供性別友善之大型活動空間，使得不分年齡、性別之民眾皆能更容易參與活動。
2、請檢視年度執行情形是否達成前項年度預期成果：是。</t>
  </si>
  <si>
    <t>一、經性別影響評估之方案計畫
  1-2非屬中長程個案計畫之方案、計畫、措施、服務、活動等</t>
  </si>
  <si>
    <t>2024年南投世界茶業博覽會展館及周邊設施</t>
  </si>
  <si>
    <t xml:space="preserve">1、 法定預算之性別預算年度預期成果：設置性別友善廁所及哺集乳室，促進農產業發展，提高農民收益。
2、請檢視年度執行情形是否達成前項年度預期成果：是。
</t>
  </si>
  <si>
    <t xml:space="preserve">補助企業設置托兒設施、措施及哺集乳室經費
</t>
  </si>
  <si>
    <t>1、 法定預算之性別預算年度預期成果：解決員工托兒問題，穩定勞動生產力，提昇企業競爭力穩定勞動生產力，提昇企業競爭力。
2、請檢視年度執行情形是否達成前項年度預期成果：是。</t>
  </si>
  <si>
    <t>依實際申請案件數辦理，實際申請家數1件。</t>
  </si>
  <si>
    <t xml:space="preserve">長期照顧十年計畫2.0
</t>
  </si>
  <si>
    <t>二、性別平等政策綱領
2-4強化高齡社會之公共支持</t>
  </si>
  <si>
    <t>1、 法定預算之性別預算年度預期成果：
一、南投縣截至112年9月止，老人人口數總計9萬8,298人(男生4萬6,159人、女生5萬2,139人)。
二、南投縣截至112年9月止身心障礙者人口數總計3萬3,166人(男生1萬8,563人、女生1萬4,603人)。
三、本縣敬老愛心卡補助範圍，適用與本府合約之12家客運業者、8家特約計程車隊、臺鐵列車。
四、113年度預計製發1萬2,000張（敬老卡發放1萬800張、愛心卡共1,200張），預計統計累計至113年12月止共製發9萬5,500張(敬老卡發放8萬5,950張、愛心卡共9,550張）。
2、請檢視年度執行情形是否達成前項年度預期成果：是。</t>
    <phoneticPr fontId="25" type="noConversion"/>
  </si>
  <si>
    <t xml:space="preserve">南投縣政府老人裝置假牙補助實施計畫
</t>
  </si>
  <si>
    <t>計畫依據符合資格民眾申請數量為主。</t>
  </si>
  <si>
    <t xml:space="preserve">委託社福機構收容身心障礙者日間照顧及住宿式照顧費用
</t>
  </si>
  <si>
    <t>1、法定預算之性別預算年度預期成果：推動不同性別者的健康平等，提高健康餘命及預防失能。符合下列各款規定之身心障礙者，得申請發給日間照顧費用補助(以下簡稱本補助)。
（一)設籍本縣且領有身心障礙證明者。
（二)經南投縣政府(以下簡稱本府)轉介收托(容)於立案之社會福委員會榮譽國民之家收托、收容，且未接受政府其他相同性質之服務或補助者。但榮民院外就養金不在此限。
（三)初次領取身心障礙證明之年齡已屆滿六十五歲者，家庭總收入應算人口之所有存款本金及有價證券價值合計未超過一人時為新臺幣二百萬元，每增加一人，增加新台幣二十五萬元，得申請發給日間照顧費用補助。預計113年度收容人數計1,600人次。
2、請檢視年度執行情形是否達成前項年度預期成果：是。</t>
  </si>
  <si>
    <t xml:space="preserve">辦理家庭暴力 、性侵害、性騷擾防治、人口販運防制和性別平等之宣導業務
</t>
  </si>
  <si>
    <t>1、法定預算之性別預算年度預期成果：預期委託3間電台及1間平面媒體進行宣導。
2、請檢視年度執行情形是否達成前項年度預期成果：是。</t>
  </si>
  <si>
    <t xml:space="preserve">辦理家庭暴力、性侵害被害人團體
</t>
  </si>
  <si>
    <t>1、法定預算之性別預算年度預期成果：預期委託民間團體辦理3場次家庭暴力及性侵害被害人團體。
2、請檢視年度執行情形是否達成前項年度預期成果：是。</t>
  </si>
  <si>
    <t xml:space="preserve">家庭暴力被害人補助
</t>
  </si>
  <si>
    <t>1、法定預算之性別預算年度預期成果：針對本縣家庭暴力被害人提供相關被害人補助項目，提供緊急資源挹注，協助改善其生活上、經濟上之困難，保障被害人權益，促進身心發展、促使生活獨立自主，無設定性別目標，預計提供100人次服務。
2、請檢視年度執行情形是否達成前項年度預期成果：是。</t>
  </si>
  <si>
    <t>四、促進性別平等相關法律
（法律名稱:家庭暴力防治法、南投縣家庭暴力被害人補助自治條例）</t>
  </si>
  <si>
    <t>此案件為有需求時申請案件，使用金額及人數不固定，故無法掌握申請件數及金額。</t>
  </si>
  <si>
    <t xml:space="preserve">性侵害被害人補助
</t>
  </si>
  <si>
    <t>1、法定預算之性別預算年度預期成果：
針對本縣性侵害被害人提供相關被害人補助項目，提供緊急資源挹注，協助改善其生活上、經濟上之困難，保障被害人權益，促進身心發展、促使生活獨立自主，無設定性別目標，預計提供100人次服務。
2、請檢視年度執行情形是否達成前項年度預期成果：是。</t>
  </si>
  <si>
    <t>四、促進性別平等相關法律
（法律名稱:性侵害犯罪防治法、南投縣性侵害被害人補助自治條</t>
  </si>
  <si>
    <t xml:space="preserve">113年性侵害被害人補助提供醫療費用63人次、心理復健費用32人次、律師費用43人次、緊急生活補助13人次，受益共151人次。
</t>
  </si>
  <si>
    <t xml:space="preserve">特殊境遇家庭扶助
</t>
  </si>
  <si>
    <t>1、 法定預算之性別預算年度預期成果：本計畫受益對象未限於特定性別人口群。期藉由計畫之執行，協助弱勢單親及突然遭逢變故之家庭，順利回歸正常生活。
2、請檢視年度執行情形是否達成前項年度預期成果：是。</t>
  </si>
  <si>
    <t>四、促進性別平等相關法律（ 特殊境遇家庭扶助條例）</t>
  </si>
  <si>
    <t>依實際申請人數核定補助</t>
  </si>
  <si>
    <t xml:space="preserve">婦幼館保全系統設定及AED租賃服務
</t>
  </si>
  <si>
    <t>1、 法定預算之性別預算年度預期成果：婦幼館使用者多為婦女、兒童及家庭，維護婦幼館使用者人身安全。
2、請檢視年度執行情形是否達成前項年度預期成果：是。</t>
  </si>
  <si>
    <t>二、性別平等政策綱領
2-6非屬前開五大重要議題之其他性別平等政策綱領涉及事項（具體行動措施：人身安全與司法篇(三)建構安全的生活空間）</t>
  </si>
  <si>
    <t xml:space="preserve">親子館(托育資源中心)
</t>
  </si>
  <si>
    <t>1、 法定預算之性別預算年度預期成果：預估使用親子館服務約45,000人次，增加嬰幼兒家庭照顧諮詢及資源。
2、請檢視年度執行情形是否達成前項年度預期成果：是。</t>
  </si>
  <si>
    <t xml:space="preserve">二、性別平等政策綱領
2-1推動三合一政策之托育公共化   </t>
  </si>
  <si>
    <t xml:space="preserve">勞資爭議仲裁委員、調解委員、性平委員及模範勞工評審委員出席費
</t>
  </si>
  <si>
    <t>1.法定預算之性別預算年度預期成果：
解決勞資爭議及雇主違反性別平等工作之問題，促進勞資和諧並提昇職場工作平權。 
2、請檢視年度執行情形是否達成前項年度預期成果：是。</t>
  </si>
  <si>
    <t xml:space="preserve">本案為受理民眾申請勞資爭議及性別權益受損，邀請委員出席協助解決，惟113年申請案件較少，以致執行率未達80%。
</t>
  </si>
  <si>
    <t xml:space="preserve">低收入戶婦嬰營養補助
</t>
  </si>
  <si>
    <t>依低收入戶產婦申請核定</t>
  </si>
  <si>
    <t xml:space="preserve">113年度失業者職業訓練、勞工第二專長訓練
</t>
  </si>
  <si>
    <t>1、 法定預算之性別預算年度預期成果：本計畫受益對象未限於特定性別人口群，期藉由計畫之執行，加強失業民眾或待業勞工職場技能，順利進入職場，改善生活品質。
2、請檢視年度執行情形是否達成前項年度預期成果：是。</t>
  </si>
  <si>
    <t>二、性別平等政策綱領
2-2提升女性經濟力</t>
  </si>
  <si>
    <t>辦理托育公共化及準公共服務暨托育管理-0至未滿3歲托育補助、托嬰中心照顧比優化獎勵補助、居家托育人員提升托育服務品質獎助、提升公共化托育服務相關人員薪資及提升準公共托嬰中心托育服務品質獎助</t>
  </si>
  <si>
    <t>1、 法定預算之性別預算年度預期成果：預估受益人次為6500人次，增加照顧資源。
2、請檢視年度執行情形是否達成前項年度預期成果：是。</t>
  </si>
  <si>
    <t>二、性別平等政策綱領 
2-1推動三合一政策之托育公共化</t>
  </si>
  <si>
    <t xml:space="preserve">廠商聯合徵才活動
</t>
  </si>
  <si>
    <t>1、 法定預算之性別預算年度預期成果：協助本縣民眾了解目前產業趨勢及掌握就業市場動態，並提供失業者或轉職者便捷求職管道及企業求才機會。促進不同性別者就業機會平等。
2、請檢視年度執行情形是否達成前項年度預期成果：是。</t>
  </si>
  <si>
    <t>共42項，達成預期成果40項。</t>
    <phoneticPr fontId="25" type="noConversion"/>
  </si>
  <si>
    <t>1、 法定預算之性別預算年度預期成果：根據內政部戶政司全國人口資料庫顯示，截至112年10月，南投縣人口數為47萬7,558人，老年人口數則為9萬8,605人，佔全縣人口之 20.64%。預估使用長照服務人數為15,000人。
2、請檢視年度執行情形是否達成前項年度預期成果：是。</t>
    <phoneticPr fontId="25" type="noConversion"/>
  </si>
  <si>
    <t>南投縣老人及身心障礙者乘車補助</t>
    <phoneticPr fontId="25" type="noConversion"/>
  </si>
  <si>
    <t>1、法定預算之性別預算年度預期成果：推動不同性別者的健康平等，提高健康餘命及預防失能。南投縣截至112年9月止，老人人口數總計9萬8,298人(男生4萬6,159人、女生5萬2,139人)。
，預計113年度第1類申請人數計300人，第2類申請人數計1,200人。
申請資格：
第一類：設籍本縣年滿六十五歲以上或年滿五十五歲以上原住民，經醫師評估缺牙需裝置假牙，並符合下列條件之一者：
(一)列冊低收入戶、中低收入戶者。
(二)領有中低收入老人生活津貼者。
(三)經各級政府全額補助收容安置者。
(四)領有身心障礙者生活補助費者。
(五)經各級政府補助身心障礙者日間照顧及住宿式照顧費用達百分之五十以上。
第二類：設籍本縣年滿六十五歲以上(設籍本縣滿一年以上，且申請裝置時仍設籍本縣者)，經醫師評估缺牙需裝置假牙者。
2、請檢視年度執行情形是否達成前項年度預期成果：是。</t>
    <phoneticPr fontId="25" type="noConversion"/>
  </si>
  <si>
    <t>113年預算數2,619,717千元，性別預算數50,214千元，占比1.91%</t>
  </si>
  <si>
    <t>1、法定預算之性別預算年度預期成果：
(1)原則上半年開會一次，如必要時，得召開臨時會議。
(2)推動性別平等業務指導、規劃、審議等諮詢及協助。
2、請檢視年度執行情形是否達成前項年度預期成果:是</t>
    <phoneticPr fontId="25" type="noConversion"/>
  </si>
  <si>
    <t>113年預算數230,272千元，性別預算數87千元，占比0.04%</t>
  </si>
  <si>
    <t>廳舍及職務宿舍保全服務</t>
  </si>
  <si>
    <t>志工服務</t>
  </si>
  <si>
    <t>共2項，達成預期成果2項。</t>
    <phoneticPr fontId="25" type="noConversion"/>
  </si>
  <si>
    <t xml:space="preserve">
性別影響評估檢視表審查費。
</t>
    <phoneticPr fontId="25" type="noConversion"/>
  </si>
  <si>
    <t xml:space="preserve">
為女力時代，創造更美好未來，邀請由女性縣市長組成「女力縣市長聯盟」齊聚本縣，針對運動平權、運動環境及環境永續一同倡導平等且包容的友善環境。
</t>
    <phoneticPr fontId="25" type="noConversion"/>
  </si>
  <si>
    <t>113年預算數1,026,552千元，性別預算數78,676千元，占比7.67%</t>
  </si>
  <si>
    <t>113年預算數985,096千元，性別預算數4,006千元，占比0.41%</t>
  </si>
  <si>
    <t>環境保護局</t>
  </si>
  <si>
    <t>1、法定預算之性別預算年度預期成果：
執行相關宣導及培訓課程，鼓勵少數性別參與，使不同性別者均有平等參與之機會，並在課程中增加性別意識課程，傳達性別平權觀念。
 本局預計於113年辦理志工培訓課程3場，將鼓勵兩性多參與相關活動，以提升性別友善程度。
2、請檢視年度執行情形是否達成前項年度預期成果：是。</t>
    <phoneticPr fontId="25" type="noConversion"/>
  </si>
  <si>
    <t>113年預算數259,318千元，性別預算數4,337千元，占比1.67%</t>
  </si>
  <si>
    <t>113年預算數512,414千元，性別預算數1,735千元，占比0.34%</t>
  </si>
  <si>
    <t>113年預算數129,472千元，性別預算數9,404千元，占比7.26%</t>
  </si>
  <si>
    <t>113年預算數300,234千元，性別預算數147千元，占比0.05%</t>
  </si>
  <si>
    <t>113年預算數188,241千元，性別預算數291千元，占比0.15%</t>
  </si>
  <si>
    <t>113年預算數220,730千元，性別預算數984千元，占比0.45%</t>
  </si>
  <si>
    <t>共4項，達成預期成果1項。</t>
    <phoneticPr fontId="25" type="noConversion"/>
  </si>
  <si>
    <t>113年預算數712,032千元，性別預算數68,415千元，占比9.61%</t>
  </si>
  <si>
    <t>共19項，達成預期成果19項。</t>
    <phoneticPr fontId="25" type="noConversion"/>
  </si>
  <si>
    <t>1、 法定預算之性別預算年度預期成果：該中心以竹山鎮、鹿谷鄉為服務區域，預期成果如下：
(1)資源轉介服務（含法律諮詢、心理諮商及其他），每年度計15人次
(2)福利服務（含一般諮詢、專業諮詢、個案管理等），每年度計350人次
(3)婦女支持性及成長性課程服務，每年辦理計8場次
(4)女性培力支持方案服務、女性節日響應及性別平等相關推廣活動，每年辦理計7案次
(5)專業人員訓練（含在職訓練課程、個案研討會及外聘督導會議等）每年度計7場次
(6)婦女權益及性別平權之宣導服務每年度計6場次
(7)在地婦女團體培力及聯繫會議每年度計2場次
2、請檢視年度執行情形是否達成前項年度預期成果：是。</t>
    <phoneticPr fontId="25" type="noConversion"/>
  </si>
  <si>
    <t>113年預算數12,864,236千元，性別預算數387,609千元，占比3.01%</t>
  </si>
  <si>
    <t>共11項，達成預期成果11項。</t>
    <phoneticPr fontId="25" type="noConversion"/>
  </si>
  <si>
    <t xml:space="preserve"> </t>
    <phoneticPr fontId="25" type="noConversion"/>
  </si>
  <si>
    <t>四、促進性別平等相關法律
（法律名稱：性別平等教育法及校園性侵害性騷擾或性霸凌防治準則)</t>
    <phoneticPr fontId="25" type="noConversion"/>
  </si>
  <si>
    <t>四、促進性別平等相關法律
（促進性別平等法規落實）</t>
    <phoneticPr fontId="25" type="noConversion"/>
  </si>
  <si>
    <t>四、促進性別平等相關法律
（法律名稱性別平等教育法及校園性別事件防治準則)</t>
    <phoneticPr fontId="25" type="noConversion"/>
  </si>
  <si>
    <t>四、促進性別平等相關法律
（法律名稱：性別平等教育法)</t>
    <phoneticPr fontId="25" type="noConversion"/>
  </si>
  <si>
    <t xml:space="preserve">二、性別平等政策綱領
2-1推動三合一政策之托育公共化 </t>
    <phoneticPr fontId="25" type="noConversion"/>
  </si>
  <si>
    <r>
      <t>113</t>
    </r>
    <r>
      <rPr>
        <sz val="24"/>
        <color theme="1"/>
        <rFont val="標楷體"/>
        <family val="4"/>
        <charset val="136"/>
      </rPr>
      <t>年度南投縣政府各機關（單位）性別預算執行情形表</t>
    </r>
    <phoneticPr fontId="25" type="noConversion"/>
  </si>
  <si>
    <t>113年預算數331,099千元，性別預算數1,210千元，占比0.37%</t>
  </si>
  <si>
    <r>
      <t>1、法定預算之性別預算年度預期成果：</t>
    </r>
    <r>
      <rPr>
        <sz val="12"/>
        <rFont val="標楷體"/>
        <family val="4"/>
        <charset val="136"/>
      </rPr>
      <t>避免因值班人力之考量，造成機關用人對特定性別產生限制，並建構性別友善與安全的空間。</t>
    </r>
    <r>
      <rPr>
        <sz val="12"/>
        <color theme="1"/>
        <rFont val="標楷體"/>
        <family val="4"/>
        <charset val="136"/>
      </rPr>
      <t xml:space="preserve">
2、請檢視年度執行情形是否達成前項年度預期成果：</t>
    </r>
    <r>
      <rPr>
        <sz val="12"/>
        <rFont val="標楷體"/>
        <family val="4"/>
        <charset val="136"/>
      </rPr>
      <t>是</t>
    </r>
    <r>
      <rPr>
        <sz val="12"/>
        <color theme="1"/>
        <rFont val="標楷體"/>
        <family val="4"/>
        <charset val="136"/>
      </rPr>
      <t>。</t>
    </r>
    <phoneticPr fontId="25" type="noConversion"/>
  </si>
  <si>
    <t>一、經性別影響評估之方案計畫
1-2非屬中長程個案計畫之方案、計畫、措施、服務、活動等</t>
    <phoneticPr fontId="25" type="noConversion"/>
  </si>
  <si>
    <t>四、促進性別平等相關法律
（法律名稱：性別平等教育法）</t>
    <phoneticPr fontId="25" type="noConversion"/>
  </si>
  <si>
    <t>1、法定預算之性別預算年度預期成果：總局、兩分局及職務宿舍之保全服務費占比約30%：54%：16%，投入該筆支出預期能有效維護廳舍及宿舍於非辦公時間所屬人員及財物之安全，建構性別友善與安全的職場。
2、請檢視年度執行情形是否達成前項年度預期成果：是。</t>
    <phoneticPr fontId="25" type="noConversion"/>
  </si>
  <si>
    <r>
      <t>1.法定預算之性別預算年度預期成果：台灣冬季由於受到大陸冷氣團影響，氣候寒冷潮濕，民眾常因使用熱水器使用不當而造成居家一氧化碳中毒案件層出不窮。透過燃氣熱水器遷移或更換補助案，優先補助有一氧化碳潛勢中毒之低收入戶及受補助者居家內有行動不便的人員（</t>
    </r>
    <r>
      <rPr>
        <u/>
        <sz val="12"/>
        <color rgb="FF000000"/>
        <rFont val="DFKai-SB"/>
        <family val="4"/>
        <charset val="136"/>
      </rPr>
      <t>如年長、幼兒、孕婦或身心障礙者等</t>
    </r>
    <r>
      <rPr>
        <b/>
        <sz val="12"/>
        <color rgb="FF000000"/>
        <rFont val="DFKai-SB"/>
        <family val="4"/>
        <charset val="136"/>
      </rPr>
      <t>）</t>
    </r>
    <r>
      <rPr>
        <sz val="12"/>
        <color rgb="FF000000"/>
        <rFont val="DFKai-SB"/>
        <family val="4"/>
        <charset val="136"/>
      </rPr>
      <t>，以改善住家環境安全以免造成一氧化碳中毒之憾事。
2.請檢視年度執行情形是否達成前項年度預期成果：是。</t>
    </r>
    <phoneticPr fontId="25" type="noConversion"/>
  </si>
  <si>
    <t>1、法定預算之性別預算年度預期成果：
「防制學生藥物濫用校園宣講」宣導品有獎徵答活動。
(1)預計辦理25場，含國中小學校學生宣導場次16場、國中小及高中老師宣導場次9場。
(2)除藥物濫用宣講外另宣導性別平等觀念，透過有獎徵答互動加強宣講內容吸收。
2、請檢視年度執行情形是否達成前項年度預期成果:是。</t>
    <phoneticPr fontId="25" type="noConversion"/>
  </si>
  <si>
    <t>1、法定預算之性別預算年度預期成果：避免因值班人力之考量，造成機關用人對特定性別產生限制，並建構性別友善與安全的職場。將視執行情形，是否改善相關性別限制，作為往後計畫預算分配之參考。
2、請檢視年度執行情形是否達成前項年度預期成果：是</t>
    <phoneticPr fontId="25" type="noConversion"/>
  </si>
  <si>
    <t>新聞及行政處</t>
    <phoneticPr fontId="25" type="noConversion"/>
  </si>
  <si>
    <t>1、法定預算之性別預算年度預期成果：為支持家庭育兒減輕經濟負擔，以尊重家長選擇權、保障每個孩子都獲得尊重與照顧及無縫銜接為原則，穩定服務品質及提升幼兒入園率。2、請檢視年度執行情形是否達成前項年度預期成果： 是。</t>
    <phoneticPr fontId="25" type="noConversion"/>
  </si>
  <si>
    <t>1、法定預算之性別預算年度預期成果：為支持家庭育兒減輕經濟負擔，以尊重家長選擇權、保障每個孩子都獲得尊重與照顧及無縫銜接為原則，穩定服務品質及提升幼兒入園率。
2、請檢視年度執行情形是否達成前項年度預期成果：是。</t>
    <phoneticPr fontId="25" type="noConversion"/>
  </si>
  <si>
    <t>1、法定預算之性別預算年度預期成果：
(1)透過辦理性別預算相關課程，提醒本縣原鄉各部落性別平等講座、宣導方案，並後續編製及執行預算時，應考量性別主流化及性別平等觀念(亦即融入性別敏感度之思考觀點)。
(2)預計開辦6場次。
2、請檢視年度執行情形是否達成前項年度預期成果：是。</t>
    <phoneticPr fontId="25" type="noConversion"/>
  </si>
  <si>
    <t xml:space="preserve">1、法定預算之性別預算年度預期成果：
(1)辦公室保全服務，避免因值班人力之考量，造成機關用人對特定性別產生限制及建構性別友善與安全的職場。
(2)協助女性員工約15人次服務量
2、請檢視年度執行情形是否達成前項年度預期成果：是。
</t>
    <phoneticPr fontId="25" type="noConversion"/>
  </si>
  <si>
    <t>1、法定預算之性別預算年度預期成果：
(1)甄聘本縣族人任職族語保母，以族語托育幼兒，每月補助獎勵金，扎根幼兒族語教育。多方宣導族語教育，鼓勵各性別之族人多參與報名甄選，加入本計畫，擔任族語保母，扎根族語教育。
(2)預計甄聘30名原住民族語幼兒保母。
2、請檢視年度執行情形是否達成前項年度預期成果：是。</t>
    <phoneticPr fontId="25" type="noConversion"/>
  </si>
  <si>
    <t>1、法定預算之性別預算年度預期成果：避免因值班人力之考量，造成機關用人對特定性別產生限制，並建構性別友善與安全的職場。將視執行情形，是否改善相關性別限制，作為往後計畫預算分配之參考。
2、請檢視年度執行情形是否達成前項年度預期成果：是。</t>
    <phoneticPr fontId="25" type="noConversion"/>
  </si>
  <si>
    <t>1、法定預算之性別預算年度預期成果：避免因值班人力之考量，造成機關用人對特定性別產生限制，並建構性別友善與安全的職場。將視執行情形，是否改善相關性別限制，作為往後計畫預算分配之參考。
2、請檢視年度執行情形是否達成前項年度預期成果：是。</t>
    <phoneticPr fontId="25" type="noConversion"/>
  </si>
  <si>
    <t>1、法定預算之性別預算年度預期成果：避免因值班人力之考量，造成機關用人對特定性別產生限制，並建構性別友善與安全的職場。將視執行情形，是否改善相關性別限制，作為往後計畫預算分配之參考。
2.年度執行情形是否達成前項年度預期成果：是。</t>
    <phoneticPr fontId="25" type="noConversion"/>
  </si>
  <si>
    <t>1、法定預算之性別預算年度預期成果：避免因值班人力之考量，造成機關用人對特定性別產生限制，並建構性別友善與安全的職場。將視執行情形，是否改善相關性別限制，作為往後計畫預算分配之參考。
2、請檢視年度執行情形是否達成前項年度預期成果：是。</t>
    <phoneticPr fontId="25" type="noConversion"/>
  </si>
  <si>
    <t>1、法定預算之性別預算年度預期成果：派員參加性平教育訓練及研討會等。參加教育訓練及研討會，建立同仁性別平等之正確觀念，強化人員性別意識，增進尊重及促進性別平等。善用教育資源，積極鼓勵同仁參加性別教育練，提升同仁性別平等之正確觀念。
2、請檢視年度執行情形是否達成前項年度預期成果：是。</t>
    <phoneticPr fontId="25" type="noConversion"/>
  </si>
  <si>
    <t>1、派員參加性平教育訓練及研討會等。參加教育訓練及研討會，建立同仁性別平等之正確觀念，強化人員性別意識，增進尊重及促進性別平等。善用教育資源，積極鼓勵同仁參加性別教育練，提升同仁性別平等之正確觀念。
2、請檢視年度執行情形是否達成前項年度預期成果：是。</t>
    <phoneticPr fontId="25" type="noConversion"/>
  </si>
  <si>
    <t>1、法定預算之性別預算年度預期成果：派員參加性平教育訓練及研討會等。參加教育訓練及研討會，建立同仁性別平等之正確觀念，強化人員性別意識，增進尊重及促進性別平等。善用教育資源，積極鼓勵同仁參加性別教育練，提升同仁性別平等之正確觀念。
2、請檢視年度執行情形是否達成前項年度預期成果：是。</t>
    <phoneticPr fontId="25" type="noConversion"/>
  </si>
  <si>
    <t>1、法定預算之性別預算年度預期成果：
(1)辦理交通事故(有人受傷或死亡)案件統計分析，並據以宣導預防交通安全議題。
(2)定期對於發生之交通事故(有人受傷或死亡)，進行有關性別、年齡、車種及時段之統計分析，利用大數據，分析並研擬有關交通安全預防作為。
2、請檢視年度執行情形是否達成前項年度預期成果:是。</t>
    <phoneticPr fontId="25" type="noConversion"/>
  </si>
  <si>
    <t>1、法定預算之性別預算年度預期成果：
(1)辦理犯罪發生數案件性別統計分析，並據以預防犯罪防制議題。
(2)定期對於犯罪發生數(如詐欺、賭博、毒品、竊盜等)，進行性別統計分析，並在社區、公私立機關及團體等民眾常參與之場合，講授犯罪防制宣導預防作為。
2、請檢視年度執行情形是否達成前項年度預期成果:是。</t>
    <phoneticPr fontId="25" type="noConversion"/>
  </si>
  <si>
    <t>1、法定預算之性別預算年度預期成果 ：
(1)辦理本縣查獲兩性毒品嫌疑犯人數–犯罪方法別分析。
定期對於違反毒品危害防制條例人員進行有關性別、吸食毒品等級（種類）、違反態樣等統計分析，利用大數據分析並研擬有關預防違返毒品危害防制作為。
(2)編輯性別統計指標、圖像、分析及通報等報表。
藉由性別統計，使需求單位了解不同性別需求、影響及受益程度，以作為施政計畫參考。
2、請檢視年度執行情形是否達成前項年度預期成果:是。</t>
    <phoneticPr fontId="25" type="noConversion"/>
  </si>
  <si>
    <t>1、法定預算之性別預算年度預期成果：
(1)每半年至少召開1次會前會議，持續推動相關性別平等政策。
(2)性別主流化與性別平等之輔導諮詢及協助。
(3)落實追蹤性別主流化暨性別平等實施計畫各項工作內容辦理進度及情形。
2、請檢視年度執行情形是否達成前項年度預期成果:是。</t>
    <phoneticPr fontId="25" type="noConversion"/>
  </si>
  <si>
    <t>1、法定預算之性別預算年度預期成果：
針對低收入戶產婦17人提供每胎1萬元營養補助。
2、請檢視年度執行情形是否達成前項年度預期成果：否。未達預期成果之原因：依低收入戶產婦申請核定，實際補助8位低收入戶產婦婦嬰營養補助。</t>
    <phoneticPr fontId="25" type="noConversion"/>
  </si>
  <si>
    <t>資源開發基金</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</si>
</sst>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_-* #,##0_-;\-* #,##0_-;_-* &quot;-&quot;??_-;_-@"/>
    <numFmt numFmtId="177" formatCode="_-* #,##0.00_-;\-* #,##0.00_-;_-* &quot;-&quot;??_-;_-@"/>
    <numFmt numFmtId="178" formatCode="#,##0_ "/>
  </numFmts>
  <fonts count="32">
    <font>
      <sz val="12"/>
      <color rgb="FF000000"/>
      <name val="PMingLiu"/>
      <scheme val="minor"/>
    </font>
    <font>
      <sz val="18"/>
      <color rgb="FF000000"/>
      <name val="DFKai-SB"/>
      <family val="4"/>
      <charset val="136"/>
    </font>
    <font>
      <sz val="12"/>
      <color rgb="FF000000"/>
      <name val="PMingLiu"/>
      <family val="1"/>
      <charset val="136"/>
    </font>
    <font>
      <sz val="12"/>
      <color theme="1"/>
      <name val="Times New Roman"/>
      <family val="1"/>
    </font>
    <font>
      <sz val="12"/>
      <color rgb="FF000000"/>
      <name val="DFKai-SB"/>
      <family val="4"/>
      <charset val="136"/>
    </font>
    <font>
      <sz val="14"/>
      <color theme="1"/>
      <name val="DFKai-SB"/>
      <family val="4"/>
      <charset val="136"/>
    </font>
    <font>
      <sz val="12"/>
      <name val="PMingLiu"/>
      <family val="1"/>
      <charset val="136"/>
    </font>
    <font>
      <b/>
      <sz val="12"/>
      <color theme="1"/>
      <name val="DFKai-SB"/>
      <family val="4"/>
      <charset val="136"/>
    </font>
    <font>
      <sz val="12"/>
      <color theme="1"/>
      <name val="DFKai-SB"/>
      <family val="4"/>
      <charset val="136"/>
    </font>
    <font>
      <sz val="24"/>
      <color theme="1"/>
      <name val="DFKai-SB"/>
      <family val="4"/>
      <charset val="136"/>
    </font>
    <font>
      <sz val="16"/>
      <color theme="1"/>
      <name val="Times New Roman"/>
      <family val="1"/>
    </font>
    <font>
      <sz val="16"/>
      <color theme="1"/>
      <name val="DFKai-SB"/>
      <family val="4"/>
      <charset val="136"/>
    </font>
    <font>
      <sz val="14"/>
      <color theme="1"/>
      <name val="Times New Roman"/>
      <family val="1"/>
    </font>
    <font>
      <sz val="12"/>
      <color theme="1"/>
      <name val="MingLiu"/>
      <family val="3"/>
      <charset val="136"/>
    </font>
    <font>
      <sz val="12"/>
      <color rgb="FF000000"/>
      <name val="Times New Roman"/>
      <family val="1"/>
    </font>
    <font>
      <sz val="24"/>
      <color theme="1"/>
      <name val="Times New Roman"/>
      <family val="1"/>
    </font>
    <font>
      <sz val="12"/>
      <color theme="1"/>
      <name val="PMingLiu"/>
      <family val="1"/>
      <charset val="136"/>
    </font>
    <font>
      <sz val="16"/>
      <color theme="1"/>
      <name val="標楷體"/>
      <family val="4"/>
      <charset val="136"/>
    </font>
    <font>
      <sz val="16"/>
      <color rgb="FFFF0000"/>
      <name val="Times New Roman"/>
      <family val="1"/>
    </font>
    <font>
      <sz val="16"/>
      <color rgb="FFFF0000"/>
      <name val="標楷體"/>
      <family val="4"/>
      <charset val="136"/>
    </font>
    <font>
      <sz val="16"/>
      <color rgb="FFFF0000"/>
      <name val="DFKai-SB"/>
      <family val="4"/>
      <charset val="136"/>
    </font>
    <font>
      <sz val="14"/>
      <color theme="1"/>
      <name val="標楷體"/>
      <family val="4"/>
      <charset val="136"/>
    </font>
    <font>
      <sz val="12"/>
      <color rgb="FF000000"/>
      <name val="標楷體"/>
      <family val="4"/>
      <charset val="136"/>
    </font>
    <font>
      <sz val="12"/>
      <color theme="1"/>
      <name val="標楷體"/>
      <family val="4"/>
      <charset val="136"/>
    </font>
    <font>
      <sz val="24"/>
      <color theme="1"/>
      <name val="標楷體"/>
      <family val="4"/>
      <charset val="136"/>
    </font>
    <font>
      <sz val="9"/>
      <name val="PMingLiu"/>
      <family val="3"/>
      <charset val="136"/>
      <scheme val="minor"/>
    </font>
    <font>
      <sz val="12"/>
      <color theme="1"/>
      <name val="細明體"/>
      <family val="3"/>
      <charset val="136"/>
    </font>
    <font>
      <sz val="13"/>
      <color theme="1"/>
      <name val="標楷體"/>
      <family val="4"/>
      <charset val="136"/>
    </font>
    <font>
      <sz val="12"/>
      <name val="標楷體"/>
      <family val="4"/>
      <charset val="136"/>
    </font>
    <font>
      <sz val="11"/>
      <color theme="1"/>
      <name val="標楷體"/>
      <family val="4"/>
      <charset val="136"/>
    </font>
    <font>
      <b/>
      <sz val="12"/>
      <color rgb="FF000000"/>
      <name val="DFKai-SB"/>
      <family val="4"/>
      <charset val="136"/>
    </font>
    <font>
      <u/>
      <sz val="12"/>
      <color rgb="FF000000"/>
      <name val="DFKai-SB"/>
      <family val="4"/>
      <charset val="136"/>
    </font>
  </fonts>
  <fills count="10">
    <fill>
      <patternFill patternType="none"/>
    </fill>
    <fill>
      <patternFill patternType="gray125"/>
    </fill>
    <fill>
      <patternFill patternType="solid">
        <fgColor rgb="FFFFF2CC"/>
        <bgColor rgb="FFFFF2CC"/>
      </patternFill>
    </fill>
    <fill>
      <patternFill patternType="solid">
        <fgColor rgb="FFD9E1F2"/>
        <bgColor rgb="FFD9E1F2"/>
      </patternFill>
    </fill>
    <fill>
      <patternFill patternType="solid">
        <fgColor rgb="FFF2F2F2"/>
        <bgColor rgb="FFF2F2F2"/>
      </patternFill>
    </fill>
    <fill>
      <patternFill patternType="solid">
        <fgColor rgb="FFEFEFEF"/>
        <bgColor rgb="FFEFEFEF"/>
      </patternFill>
    </fill>
    <fill>
      <patternFill patternType="solid">
        <fgColor rgb="FFD9E2F3"/>
        <bgColor rgb="FFD9E2F3"/>
      </patternFill>
    </fill>
    <fill>
      <patternFill patternType="solid">
        <fgColor rgb="FFFFFF99"/>
        <bgColor rgb="FFFFFF99"/>
      </patternFill>
    </fill>
    <fill>
      <patternFill patternType="solid">
        <fgColor rgb="FFD8D8D8"/>
        <bgColor rgb="FFD8D8D8"/>
      </patternFill>
    </fill>
    <fill>
      <patternFill patternType="solid">
        <fgColor rgb="FFFFFFFF"/>
        <bgColor rgb="FFFFFFFF"/>
      </patternFill>
    </fill>
  </fills>
  <borders count="25">
    <border>
      <left/>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282">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176" fontId="2" fillId="0" borderId="0" xfId="0" applyNumberFormat="1" applyFont="1" applyAlignment="1">
      <alignment vertical="center"/>
    </xf>
    <xf numFmtId="0" fontId="5" fillId="2" borderId="6" xfId="0" applyFont="1" applyFill="1" applyBorder="1" applyAlignment="1">
      <alignment horizontal="center" vertical="center" wrapText="1"/>
    </xf>
    <xf numFmtId="0" fontId="7" fillId="3" borderId="7" xfId="0" applyFont="1" applyFill="1" applyBorder="1" applyAlignment="1">
      <alignment vertical="center"/>
    </xf>
    <xf numFmtId="176" fontId="3" fillId="3" borderId="6" xfId="0" applyNumberFormat="1" applyFont="1" applyFill="1" applyBorder="1" applyAlignment="1">
      <alignment vertical="center"/>
    </xf>
    <xf numFmtId="176" fontId="3" fillId="3" borderId="8" xfId="0" applyNumberFormat="1" applyFont="1" applyFill="1" applyBorder="1" applyAlignment="1">
      <alignment vertical="center"/>
    </xf>
    <xf numFmtId="9" fontId="3" fillId="3" borderId="8" xfId="0" applyNumberFormat="1" applyFont="1" applyFill="1" applyBorder="1" applyAlignment="1">
      <alignment vertical="center"/>
    </xf>
    <xf numFmtId="0" fontId="7" fillId="0" borderId="5" xfId="0" applyFont="1" applyBorder="1" applyAlignment="1">
      <alignment horizontal="left" vertical="center"/>
    </xf>
    <xf numFmtId="176" fontId="3" fillId="0" borderId="9" xfId="0" applyNumberFormat="1" applyFont="1" applyBorder="1" applyAlignment="1">
      <alignment vertical="center"/>
    </xf>
    <xf numFmtId="176" fontId="3" fillId="0" borderId="8" xfId="0" applyNumberFormat="1" applyFont="1" applyBorder="1" applyAlignment="1">
      <alignment vertical="center"/>
    </xf>
    <xf numFmtId="9" fontId="3" fillId="0" borderId="8" xfId="0" applyNumberFormat="1" applyFont="1" applyBorder="1" applyAlignment="1">
      <alignment vertical="center"/>
    </xf>
    <xf numFmtId="0" fontId="8" fillId="4" borderId="7" xfId="0" applyFont="1" applyFill="1" applyBorder="1" applyAlignment="1">
      <alignment horizontal="left" vertical="center"/>
    </xf>
    <xf numFmtId="176" fontId="3" fillId="4" borderId="6" xfId="0" applyNumberFormat="1" applyFont="1" applyFill="1" applyBorder="1" applyAlignment="1">
      <alignment vertical="center"/>
    </xf>
    <xf numFmtId="176" fontId="3" fillId="5" borderId="8" xfId="0" applyNumberFormat="1" applyFont="1" applyFill="1" applyBorder="1" applyAlignment="1">
      <alignment vertical="center"/>
    </xf>
    <xf numFmtId="9" fontId="3" fillId="5" borderId="8" xfId="0" applyNumberFormat="1" applyFont="1" applyFill="1" applyBorder="1" applyAlignment="1">
      <alignment vertical="center"/>
    </xf>
    <xf numFmtId="0" fontId="8" fillId="4" borderId="7" xfId="0" applyFont="1" applyFill="1" applyBorder="1" applyAlignment="1">
      <alignment vertical="center"/>
    </xf>
    <xf numFmtId="0" fontId="7" fillId="0" borderId="10" xfId="0" applyFont="1" applyBorder="1" applyAlignment="1">
      <alignment horizontal="left" vertical="center"/>
    </xf>
    <xf numFmtId="176" fontId="3" fillId="0" borderId="11" xfId="0" applyNumberFormat="1" applyFont="1" applyBorder="1" applyAlignment="1">
      <alignment vertical="center"/>
    </xf>
    <xf numFmtId="0" fontId="7" fillId="3" borderId="8" xfId="0" applyFont="1" applyFill="1" applyBorder="1" applyAlignment="1">
      <alignment vertical="center"/>
    </xf>
    <xf numFmtId="176" fontId="3" fillId="3" borderId="12" xfId="0" applyNumberFormat="1" applyFont="1" applyFill="1" applyBorder="1" applyAlignment="1">
      <alignment vertical="center"/>
    </xf>
    <xf numFmtId="176" fontId="3" fillId="0" borderId="13" xfId="0" applyNumberFormat="1" applyFont="1" applyBorder="1" applyAlignment="1">
      <alignment vertical="center"/>
    </xf>
    <xf numFmtId="0" fontId="7" fillId="0" borderId="5" xfId="0" applyFont="1" applyBorder="1" applyAlignment="1">
      <alignment horizontal="left" vertical="center" wrapText="1"/>
    </xf>
    <xf numFmtId="0" fontId="3" fillId="0" borderId="8" xfId="0" applyFont="1" applyBorder="1" applyAlignment="1">
      <alignment horizontal="center" vertical="center" wrapText="1"/>
    </xf>
    <xf numFmtId="0" fontId="12" fillId="7" borderId="7" xfId="0" applyFont="1" applyFill="1" applyBorder="1" applyAlignment="1">
      <alignment horizontal="center" vertical="center" wrapText="1"/>
    </xf>
    <xf numFmtId="3" fontId="12" fillId="7" borderId="7" xfId="0" applyNumberFormat="1" applyFont="1" applyFill="1" applyBorder="1" applyAlignment="1">
      <alignment horizontal="right" vertical="center" wrapText="1"/>
    </xf>
    <xf numFmtId="9" fontId="12" fillId="7" borderId="7" xfId="0" applyNumberFormat="1" applyFont="1" applyFill="1" applyBorder="1" applyAlignment="1">
      <alignment horizontal="right" vertical="center" wrapText="1"/>
    </xf>
    <xf numFmtId="0" fontId="12" fillId="7" borderId="8" xfId="0" applyFont="1" applyFill="1" applyBorder="1" applyAlignment="1">
      <alignment vertical="center"/>
    </xf>
    <xf numFmtId="0" fontId="12" fillId="8" borderId="17" xfId="0" applyFont="1" applyFill="1" applyBorder="1" applyAlignment="1">
      <alignment vertical="center"/>
    </xf>
    <xf numFmtId="9" fontId="3" fillId="0" borderId="4" xfId="0" applyNumberFormat="1" applyFont="1" applyBorder="1" applyAlignment="1">
      <alignment horizontal="right" vertical="center" wrapText="1"/>
    </xf>
    <xf numFmtId="0" fontId="3" fillId="0" borderId="0" xfId="0" applyFont="1" applyAlignment="1">
      <alignment horizontal="left" vertical="center"/>
    </xf>
    <xf numFmtId="0" fontId="8" fillId="0" borderId="4" xfId="0" applyFont="1" applyBorder="1" applyAlignment="1">
      <alignment vertical="center" wrapText="1"/>
    </xf>
    <xf numFmtId="0" fontId="8" fillId="0" borderId="9" xfId="0" applyFont="1" applyBorder="1" applyAlignment="1">
      <alignment vertical="center" wrapText="1"/>
    </xf>
    <xf numFmtId="0" fontId="4" fillId="0" borderId="4" xfId="0" applyFont="1" applyBorder="1" applyAlignment="1">
      <alignment vertical="center" wrapText="1"/>
    </xf>
    <xf numFmtId="3" fontId="8" fillId="0" borderId="9" xfId="0" applyNumberFormat="1" applyFont="1" applyBorder="1" applyAlignment="1">
      <alignment vertical="center" wrapText="1"/>
    </xf>
    <xf numFmtId="3" fontId="8" fillId="0" borderId="9" xfId="0" applyNumberFormat="1" applyFont="1" applyBorder="1" applyAlignment="1">
      <alignment vertical="center" wrapText="1"/>
    </xf>
    <xf numFmtId="0" fontId="13" fillId="0" borderId="0" xfId="0" applyFont="1" applyAlignment="1">
      <alignment horizontal="left" vertical="center"/>
    </xf>
    <xf numFmtId="0" fontId="3" fillId="0" borderId="0" xfId="0" applyFont="1" applyAlignment="1">
      <alignment horizontal="left" vertical="center"/>
    </xf>
    <xf numFmtId="0" fontId="13" fillId="0" borderId="0" xfId="0" applyFont="1" applyAlignment="1">
      <alignment horizontal="left" vertical="center"/>
    </xf>
    <xf numFmtId="0" fontId="8" fillId="0" borderId="8" xfId="0" applyFont="1" applyBorder="1" applyAlignment="1">
      <alignment horizontal="center" vertical="center" wrapText="1"/>
    </xf>
    <xf numFmtId="176" fontId="3" fillId="0" borderId="0" xfId="0" applyNumberFormat="1" applyFont="1" applyAlignment="1">
      <alignment vertical="center"/>
    </xf>
    <xf numFmtId="177" fontId="3" fillId="0" borderId="0" xfId="0" applyNumberFormat="1" applyFont="1" applyAlignment="1">
      <alignment horizontal="center" vertical="center"/>
    </xf>
    <xf numFmtId="177" fontId="3" fillId="0" borderId="0" xfId="0" applyNumberFormat="1"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8" fillId="0" borderId="0" xfId="0" applyFont="1" applyAlignment="1">
      <alignment vertical="center"/>
    </xf>
    <xf numFmtId="0" fontId="12" fillId="7" borderId="6" xfId="0" applyFont="1" applyFill="1" applyBorder="1" applyAlignment="1">
      <alignment horizontal="center" vertical="center"/>
    </xf>
    <xf numFmtId="176" fontId="12" fillId="7" borderId="8" xfId="0" applyNumberFormat="1" applyFont="1" applyFill="1" applyBorder="1" applyAlignment="1">
      <alignment horizontal="right" vertical="center" wrapText="1"/>
    </xf>
    <xf numFmtId="3" fontId="8" fillId="9" borderId="19" xfId="0" applyNumberFormat="1" applyFont="1" applyFill="1" applyBorder="1" applyAlignment="1">
      <alignment horizontal="right" vertical="center" wrapText="1"/>
    </xf>
    <xf numFmtId="3" fontId="4" fillId="0" borderId="4" xfId="0" applyNumberFormat="1" applyFont="1" applyBorder="1" applyAlignment="1">
      <alignment horizontal="right" vertical="center" wrapText="1"/>
    </xf>
    <xf numFmtId="3" fontId="4" fillId="0" borderId="4" xfId="0" applyNumberFormat="1" applyFont="1" applyBorder="1" applyAlignment="1">
      <alignment horizontal="left" vertical="center" wrapText="1"/>
    </xf>
    <xf numFmtId="0" fontId="4" fillId="0" borderId="4" xfId="0" applyFont="1" applyBorder="1" applyAlignment="1">
      <alignment horizontal="center" vertical="center"/>
    </xf>
    <xf numFmtId="0" fontId="4" fillId="9" borderId="6" xfId="0" applyFont="1" applyFill="1" applyBorder="1" applyAlignment="1">
      <alignment vertical="center" wrapText="1"/>
    </xf>
    <xf numFmtId="3" fontId="4" fillId="0" borderId="9" xfId="0" applyNumberFormat="1" applyFont="1" applyBorder="1" applyAlignment="1">
      <alignment horizontal="right" vertical="center" wrapText="1"/>
    </xf>
    <xf numFmtId="3" fontId="4" fillId="0" borderId="9" xfId="0" applyNumberFormat="1" applyFont="1" applyBorder="1" applyAlignment="1">
      <alignment horizontal="left" vertical="center" wrapText="1"/>
    </xf>
    <xf numFmtId="0" fontId="4" fillId="0" borderId="9" xfId="0" applyFont="1" applyBorder="1" applyAlignment="1">
      <alignment horizontal="center" vertical="center"/>
    </xf>
    <xf numFmtId="0" fontId="8" fillId="0" borderId="18" xfId="0" applyFont="1" applyBorder="1" applyAlignment="1">
      <alignment vertical="center" wrapText="1"/>
    </xf>
    <xf numFmtId="0" fontId="4" fillId="0" borderId="9" xfId="0" applyFont="1" applyBorder="1" applyAlignment="1">
      <alignment vertical="center" wrapText="1"/>
    </xf>
    <xf numFmtId="3" fontId="4" fillId="0" borderId="9" xfId="0" applyNumberFormat="1" applyFont="1" applyBorder="1" applyAlignment="1">
      <alignment horizontal="left" vertical="center" wrapText="1"/>
    </xf>
    <xf numFmtId="0" fontId="8" fillId="0" borderId="0" xfId="0" applyFont="1" applyAlignment="1">
      <alignment horizontal="left" vertical="center"/>
    </xf>
    <xf numFmtId="176" fontId="8" fillId="9" borderId="8" xfId="0" applyNumberFormat="1" applyFont="1" applyFill="1" applyBorder="1" applyAlignment="1">
      <alignment horizontal="right" vertical="center" wrapText="1"/>
    </xf>
    <xf numFmtId="177" fontId="4" fillId="0" borderId="9" xfId="0" applyNumberFormat="1" applyFont="1" applyBorder="1" applyAlignment="1">
      <alignment vertical="center" wrapText="1"/>
    </xf>
    <xf numFmtId="178" fontId="4" fillId="0" borderId="9" xfId="0" applyNumberFormat="1" applyFont="1" applyBorder="1" applyAlignment="1">
      <alignment horizontal="right" vertical="center"/>
    </xf>
    <xf numFmtId="177" fontId="4" fillId="0" borderId="9" xfId="0" applyNumberFormat="1" applyFont="1" applyBorder="1" applyAlignment="1">
      <alignment horizontal="left" vertical="center" wrapText="1"/>
    </xf>
    <xf numFmtId="176" fontId="8" fillId="9" borderId="6" xfId="0" applyNumberFormat="1" applyFont="1" applyFill="1" applyBorder="1" applyAlignment="1">
      <alignment horizontal="right" vertical="center" wrapText="1"/>
    </xf>
    <xf numFmtId="177" fontId="8" fillId="0" borderId="8" xfId="0" applyNumberFormat="1" applyFont="1" applyBorder="1" applyAlignment="1">
      <alignment horizontal="left" vertical="center" wrapText="1"/>
    </xf>
    <xf numFmtId="177" fontId="8" fillId="0" borderId="8" xfId="0" applyNumberFormat="1" applyFont="1" applyBorder="1" applyAlignment="1">
      <alignment horizontal="center" vertical="center"/>
    </xf>
    <xf numFmtId="177" fontId="8" fillId="0" borderId="8" xfId="0" applyNumberFormat="1" applyFont="1" applyBorder="1" applyAlignment="1">
      <alignment horizontal="center" vertical="center" wrapText="1"/>
    </xf>
    <xf numFmtId="0" fontId="8" fillId="0" borderId="8" xfId="0" applyFont="1" applyBorder="1" applyAlignment="1">
      <alignment horizontal="left" vertical="center"/>
    </xf>
    <xf numFmtId="0" fontId="8" fillId="0" borderId="0" xfId="0" applyFont="1" applyAlignment="1">
      <alignment vertical="center" wrapText="1"/>
    </xf>
    <xf numFmtId="176" fontId="8" fillId="0" borderId="0" xfId="0" applyNumberFormat="1" applyFont="1" applyAlignment="1">
      <alignment horizontal="right" vertical="center" wrapText="1"/>
    </xf>
    <xf numFmtId="177" fontId="8" fillId="0" borderId="0" xfId="0" applyNumberFormat="1" applyFont="1" applyAlignment="1">
      <alignment horizontal="center" vertical="center" wrapText="1"/>
    </xf>
    <xf numFmtId="177" fontId="8" fillId="0" borderId="0" xfId="0" applyNumberFormat="1" applyFont="1" applyAlignment="1">
      <alignment horizontal="center" vertical="center"/>
    </xf>
    <xf numFmtId="176" fontId="8" fillId="0" borderId="0" xfId="0" applyNumberFormat="1" applyFont="1" applyAlignment="1">
      <alignment vertical="center"/>
    </xf>
    <xf numFmtId="177" fontId="8" fillId="0" borderId="8" xfId="0" applyNumberFormat="1" applyFont="1" applyBorder="1" applyAlignment="1">
      <alignment vertical="center" wrapText="1"/>
    </xf>
    <xf numFmtId="176" fontId="8" fillId="0" borderId="0" xfId="0" applyNumberFormat="1" applyFont="1" applyAlignment="1">
      <alignment horizontal="center" vertical="center"/>
    </xf>
    <xf numFmtId="176" fontId="8" fillId="0" borderId="0" xfId="0" applyNumberFormat="1" applyFont="1" applyAlignment="1">
      <alignment vertical="center" wrapText="1"/>
    </xf>
    <xf numFmtId="177" fontId="8" fillId="0" borderId="0" xfId="0" applyNumberFormat="1" applyFont="1" applyAlignment="1">
      <alignment vertical="center" wrapText="1"/>
    </xf>
    <xf numFmtId="177" fontId="8" fillId="0" borderId="0" xfId="0" applyNumberFormat="1" applyFont="1" applyAlignment="1">
      <alignment vertical="center"/>
    </xf>
    <xf numFmtId="0" fontId="4" fillId="0" borderId="0" xfId="0" applyFont="1" applyAlignment="1">
      <alignment vertical="center"/>
    </xf>
    <xf numFmtId="0" fontId="16" fillId="0" borderId="0" xfId="0" applyFont="1" applyAlignment="1">
      <alignment vertical="center"/>
    </xf>
    <xf numFmtId="176" fontId="16" fillId="0" borderId="0" xfId="0" applyNumberFormat="1" applyFont="1" applyAlignment="1">
      <alignment vertical="center"/>
    </xf>
    <xf numFmtId="0" fontId="4" fillId="0" borderId="0" xfId="0" applyFont="1" applyAlignment="1">
      <alignment vertical="center" wrapText="1"/>
    </xf>
    <xf numFmtId="3" fontId="3" fillId="0" borderId="0" xfId="0" applyNumberFormat="1" applyFont="1" applyAlignment="1">
      <alignment horizontal="left" vertical="center" wrapText="1"/>
    </xf>
    <xf numFmtId="3" fontId="3" fillId="0" borderId="0" xfId="0" applyNumberFormat="1" applyFont="1" applyAlignment="1">
      <alignment horizontal="right" vertical="center" wrapText="1"/>
    </xf>
    <xf numFmtId="9" fontId="3" fillId="0" borderId="0" xfId="0" applyNumberFormat="1" applyFont="1" applyAlignment="1">
      <alignment vertical="center" wrapText="1"/>
    </xf>
    <xf numFmtId="0" fontId="8" fillId="0" borderId="0" xfId="0" applyFont="1" applyAlignment="1">
      <alignment horizontal="left" vertical="center" wrapText="1"/>
    </xf>
    <xf numFmtId="0" fontId="5" fillId="8" borderId="17" xfId="0" applyFont="1" applyFill="1" applyBorder="1" applyAlignment="1">
      <alignment vertical="center"/>
    </xf>
    <xf numFmtId="0" fontId="3" fillId="0" borderId="0" xfId="0" applyFont="1" applyFill="1" applyAlignment="1">
      <alignment horizontal="left" vertical="center"/>
    </xf>
    <xf numFmtId="0" fontId="26" fillId="0" borderId="0" xfId="0" applyFont="1" applyAlignment="1">
      <alignment horizontal="left" vertical="center"/>
    </xf>
    <xf numFmtId="0" fontId="21" fillId="7" borderId="7" xfId="0" applyFont="1" applyFill="1" applyBorder="1" applyAlignment="1">
      <alignment horizontal="center" vertical="center" wrapText="1"/>
    </xf>
    <xf numFmtId="177" fontId="23" fillId="0" borderId="8" xfId="0" applyNumberFormat="1" applyFont="1" applyBorder="1" applyAlignment="1">
      <alignment vertical="center" wrapText="1"/>
    </xf>
    <xf numFmtId="0" fontId="21" fillId="7" borderId="6" xfId="0" applyFont="1" applyFill="1" applyBorder="1" applyAlignment="1">
      <alignment horizontal="center" vertical="center"/>
    </xf>
    <xf numFmtId="176" fontId="21" fillId="7" borderId="8" xfId="0" applyNumberFormat="1" applyFont="1" applyFill="1" applyBorder="1" applyAlignment="1">
      <alignment horizontal="center" vertical="center" wrapText="1"/>
    </xf>
    <xf numFmtId="0" fontId="21" fillId="7" borderId="7" xfId="0" applyFont="1" applyFill="1" applyBorder="1" applyAlignment="1">
      <alignment horizontal="left" vertical="center" wrapText="1"/>
    </xf>
    <xf numFmtId="3" fontId="21" fillId="7" borderId="7" xfId="0" applyNumberFormat="1" applyFont="1" applyFill="1" applyBorder="1" applyAlignment="1">
      <alignment horizontal="right" vertical="center" wrapText="1"/>
    </xf>
    <xf numFmtId="9" fontId="21" fillId="7" borderId="7" xfId="0" applyNumberFormat="1" applyFont="1" applyFill="1" applyBorder="1" applyAlignment="1">
      <alignment horizontal="right" vertical="center" wrapText="1"/>
    </xf>
    <xf numFmtId="0" fontId="21" fillId="7" borderId="8" xfId="0" applyFont="1" applyFill="1" applyBorder="1" applyAlignment="1">
      <alignment vertical="center"/>
    </xf>
    <xf numFmtId="0" fontId="23" fillId="0" borderId="8" xfId="0" applyFont="1" applyBorder="1" applyAlignment="1">
      <alignment horizontal="center" vertical="center"/>
    </xf>
    <xf numFmtId="3" fontId="23" fillId="0" borderId="8" xfId="0" applyNumberFormat="1" applyFont="1" applyBorder="1" applyAlignment="1">
      <alignment vertical="center" wrapText="1"/>
    </xf>
    <xf numFmtId="176" fontId="23" fillId="0" borderId="0" xfId="0" applyNumberFormat="1" applyFont="1" applyAlignment="1">
      <alignment horizontal="right" vertical="center"/>
    </xf>
    <xf numFmtId="3" fontId="23" fillId="0" borderId="8" xfId="0" applyNumberFormat="1" applyFont="1" applyBorder="1" applyAlignment="1">
      <alignment horizontal="left" vertical="center" wrapText="1"/>
    </xf>
    <xf numFmtId="3" fontId="23" fillId="0" borderId="8" xfId="0" applyNumberFormat="1" applyFont="1" applyBorder="1" applyAlignment="1">
      <alignment horizontal="right" vertical="center" wrapText="1"/>
    </xf>
    <xf numFmtId="9" fontId="23" fillId="0" borderId="4" xfId="0" applyNumberFormat="1" applyFont="1" applyBorder="1" applyAlignment="1">
      <alignment horizontal="right" vertical="center" wrapText="1"/>
    </xf>
    <xf numFmtId="0" fontId="23" fillId="0" borderId="8" xfId="0" applyFont="1" applyBorder="1" applyAlignment="1">
      <alignment vertical="center"/>
    </xf>
    <xf numFmtId="3" fontId="23" fillId="0" borderId="4" xfId="0" applyNumberFormat="1" applyFont="1" applyBorder="1" applyAlignment="1">
      <alignment vertical="center" wrapText="1"/>
    </xf>
    <xf numFmtId="3" fontId="23" fillId="0" borderId="4" xfId="0" applyNumberFormat="1" applyFont="1" applyBorder="1" applyAlignment="1">
      <alignment horizontal="right" vertical="center"/>
    </xf>
    <xf numFmtId="3" fontId="23" fillId="0" borderId="3" xfId="0" applyNumberFormat="1" applyFont="1" applyBorder="1" applyAlignment="1">
      <alignment vertical="center" wrapText="1"/>
    </xf>
    <xf numFmtId="3" fontId="23" fillId="0" borderId="4" xfId="0" applyNumberFormat="1" applyFont="1" applyBorder="1" applyAlignment="1">
      <alignment vertical="center"/>
    </xf>
    <xf numFmtId="3" fontId="22" fillId="9" borderId="8" xfId="0" applyNumberFormat="1" applyFont="1" applyFill="1" applyBorder="1" applyAlignment="1">
      <alignment horizontal="right" vertical="center"/>
    </xf>
    <xf numFmtId="3" fontId="22" fillId="9" borderId="8" xfId="0" applyNumberFormat="1" applyFont="1" applyFill="1" applyBorder="1" applyAlignment="1">
      <alignment horizontal="left" vertical="center"/>
    </xf>
    <xf numFmtId="0" fontId="23" fillId="0" borderId="4" xfId="0" applyFont="1" applyBorder="1" applyAlignment="1">
      <alignment vertical="center"/>
    </xf>
    <xf numFmtId="0" fontId="23" fillId="0" borderId="4" xfId="0" applyFont="1" applyBorder="1" applyAlignment="1">
      <alignment vertical="center" wrapText="1"/>
    </xf>
    <xf numFmtId="0" fontId="23" fillId="0" borderId="5" xfId="0" applyFont="1" applyBorder="1" applyAlignment="1">
      <alignment horizontal="center" vertical="center"/>
    </xf>
    <xf numFmtId="0" fontId="23" fillId="0" borderId="9" xfId="0" applyFont="1" applyBorder="1" applyAlignment="1">
      <alignment vertical="center" wrapText="1"/>
    </xf>
    <xf numFmtId="3" fontId="23" fillId="0" borderId="9" xfId="0" applyNumberFormat="1" applyFont="1" applyBorder="1" applyAlignment="1">
      <alignment horizontal="right" vertical="center"/>
    </xf>
    <xf numFmtId="3" fontId="23" fillId="0" borderId="9" xfId="0" applyNumberFormat="1" applyFont="1" applyBorder="1" applyAlignment="1">
      <alignment vertical="center" wrapText="1"/>
    </xf>
    <xf numFmtId="0" fontId="23" fillId="0" borderId="9" xfId="0" applyFont="1" applyBorder="1" applyAlignment="1">
      <alignment vertical="center"/>
    </xf>
    <xf numFmtId="0" fontId="22" fillId="0" borderId="4" xfId="0" applyFont="1" applyBorder="1" applyAlignment="1">
      <alignment vertical="center" wrapText="1"/>
    </xf>
    <xf numFmtId="0" fontId="23" fillId="9" borderId="7" xfId="0" applyFont="1" applyFill="1" applyBorder="1" applyAlignment="1">
      <alignment horizontal="center" vertical="center"/>
    </xf>
    <xf numFmtId="3" fontId="23" fillId="0" borderId="9" xfId="0" applyNumberFormat="1" applyFont="1" applyBorder="1" applyAlignment="1">
      <alignment vertical="center"/>
    </xf>
    <xf numFmtId="0" fontId="23" fillId="0" borderId="5" xfId="0" applyFont="1" applyFill="1" applyBorder="1" applyAlignment="1">
      <alignment horizontal="center" vertical="center"/>
    </xf>
    <xf numFmtId="0" fontId="23" fillId="0" borderId="4" xfId="0" applyFont="1" applyFill="1" applyBorder="1" applyAlignment="1">
      <alignment vertical="center" wrapText="1"/>
    </xf>
    <xf numFmtId="3" fontId="23" fillId="0" borderId="9" xfId="0" applyNumberFormat="1" applyFont="1" applyFill="1" applyBorder="1" applyAlignment="1">
      <alignment horizontal="right" vertical="center"/>
    </xf>
    <xf numFmtId="0" fontId="22" fillId="0" borderId="4" xfId="0" applyFont="1" applyFill="1" applyBorder="1" applyAlignment="1">
      <alignment vertical="center" wrapText="1"/>
    </xf>
    <xf numFmtId="3" fontId="23" fillId="0" borderId="8" xfId="0" applyNumberFormat="1" applyFont="1" applyFill="1" applyBorder="1" applyAlignment="1">
      <alignment vertical="center" wrapText="1"/>
    </xf>
    <xf numFmtId="3" fontId="23" fillId="0" borderId="9" xfId="0" applyNumberFormat="1" applyFont="1" applyFill="1" applyBorder="1" applyAlignment="1">
      <alignment vertical="center"/>
    </xf>
    <xf numFmtId="9" fontId="23" fillId="0" borderId="4" xfId="0" applyNumberFormat="1" applyFont="1" applyFill="1" applyBorder="1" applyAlignment="1">
      <alignment horizontal="right" vertical="center" wrapText="1"/>
    </xf>
    <xf numFmtId="0" fontId="23" fillId="0" borderId="9" xfId="0" applyFont="1" applyFill="1" applyBorder="1" applyAlignment="1">
      <alignment vertical="center" wrapText="1"/>
    </xf>
    <xf numFmtId="0" fontId="23" fillId="0" borderId="8" xfId="0" applyFont="1" applyBorder="1" applyAlignment="1">
      <alignment vertical="center" wrapText="1"/>
    </xf>
    <xf numFmtId="3" fontId="23" fillId="0" borderId="9" xfId="0" applyNumberFormat="1" applyFont="1" applyFill="1" applyBorder="1" applyAlignment="1">
      <alignment vertical="center" wrapText="1"/>
    </xf>
    <xf numFmtId="0" fontId="23" fillId="9" borderId="6" xfId="0" applyFont="1" applyFill="1" applyBorder="1" applyAlignment="1">
      <alignment vertical="center" wrapText="1"/>
    </xf>
    <xf numFmtId="176" fontId="23" fillId="0" borderId="8" xfId="0" applyNumberFormat="1" applyFont="1" applyBorder="1" applyAlignment="1">
      <alignment horizontal="right" vertical="center"/>
    </xf>
    <xf numFmtId="0" fontId="23" fillId="0" borderId="9" xfId="0" applyFont="1" applyBorder="1" applyAlignment="1">
      <alignment horizontal="center" vertical="center"/>
    </xf>
    <xf numFmtId="0" fontId="23" fillId="0" borderId="8" xfId="0" applyFont="1" applyBorder="1" applyAlignment="1">
      <alignment horizontal="center" vertical="center" wrapText="1"/>
    </xf>
    <xf numFmtId="0" fontId="23" fillId="0" borderId="10" xfId="0" applyFont="1" applyBorder="1" applyAlignment="1">
      <alignment horizontal="center" vertical="center"/>
    </xf>
    <xf numFmtId="0" fontId="23" fillId="0" borderId="13" xfId="0" applyFont="1" applyBorder="1" applyAlignment="1">
      <alignment vertical="center" wrapText="1"/>
    </xf>
    <xf numFmtId="3" fontId="23" fillId="0" borderId="11" xfId="0" applyNumberFormat="1" applyFont="1" applyBorder="1" applyAlignment="1">
      <alignment horizontal="right" vertical="center"/>
    </xf>
    <xf numFmtId="0" fontId="22" fillId="0" borderId="8" xfId="0" applyFont="1" applyFill="1" applyBorder="1" applyAlignment="1">
      <alignment vertical="center" wrapText="1"/>
    </xf>
    <xf numFmtId="176" fontId="23" fillId="0" borderId="8" xfId="0" applyNumberFormat="1" applyFont="1" applyBorder="1" applyAlignment="1">
      <alignment vertical="center" wrapText="1"/>
    </xf>
    <xf numFmtId="0" fontId="23" fillId="0" borderId="11" xfId="0" applyFont="1" applyBorder="1" applyAlignment="1">
      <alignment vertical="center" wrapText="1"/>
    </xf>
    <xf numFmtId="0" fontId="22" fillId="0" borderId="8" xfId="0" applyFont="1" applyBorder="1" applyAlignment="1">
      <alignment vertical="center" wrapText="1"/>
    </xf>
    <xf numFmtId="0" fontId="23" fillId="0" borderId="5" xfId="0" applyFont="1" applyBorder="1" applyAlignment="1">
      <alignment vertical="center" wrapText="1"/>
    </xf>
    <xf numFmtId="176" fontId="23" fillId="0" borderId="5" xfId="0" applyNumberFormat="1" applyFont="1" applyBorder="1" applyAlignment="1">
      <alignment horizontal="right" vertical="center"/>
    </xf>
    <xf numFmtId="177" fontId="23" fillId="0" borderId="5" xfId="0" applyNumberFormat="1" applyFont="1" applyBorder="1" applyAlignment="1">
      <alignment vertical="center" wrapText="1"/>
    </xf>
    <xf numFmtId="0" fontId="23" fillId="0" borderId="5" xfId="0" applyFont="1" applyBorder="1" applyAlignment="1">
      <alignment vertical="center"/>
    </xf>
    <xf numFmtId="3" fontId="8" fillId="9" borderId="7" xfId="0" applyNumberFormat="1" applyFont="1" applyFill="1" applyBorder="1" applyAlignment="1">
      <alignment horizontal="right" vertical="center" wrapText="1"/>
    </xf>
    <xf numFmtId="3" fontId="8" fillId="9" borderId="21" xfId="0" applyNumberFormat="1" applyFont="1" applyFill="1" applyBorder="1" applyAlignment="1">
      <alignment horizontal="right" vertical="center" wrapText="1"/>
    </xf>
    <xf numFmtId="3" fontId="23" fillId="0" borderId="4" xfId="0" applyNumberFormat="1" applyFont="1" applyBorder="1" applyAlignment="1">
      <alignment horizontal="right" vertical="center" wrapText="1"/>
    </xf>
    <xf numFmtId="0" fontId="27" fillId="0" borderId="8" xfId="0" applyFont="1" applyBorder="1" applyAlignment="1">
      <alignment vertical="center" wrapText="1"/>
    </xf>
    <xf numFmtId="3" fontId="23" fillId="0" borderId="4" xfId="0" applyNumberFormat="1" applyFont="1" applyBorder="1" applyAlignment="1">
      <alignment horizontal="left" vertical="center" wrapText="1"/>
    </xf>
    <xf numFmtId="3" fontId="23" fillId="0" borderId="9" xfId="0" applyNumberFormat="1" applyFont="1" applyBorder="1" applyAlignment="1">
      <alignment horizontal="right" vertical="center" wrapText="1"/>
    </xf>
    <xf numFmtId="3" fontId="23" fillId="0" borderId="9" xfId="0" applyNumberFormat="1" applyFont="1" applyBorder="1" applyAlignment="1">
      <alignment horizontal="left" vertical="center" wrapText="1"/>
    </xf>
    <xf numFmtId="0" fontId="27" fillId="0" borderId="8" xfId="0" applyFont="1" applyBorder="1" applyAlignment="1">
      <alignment horizontal="left" vertical="center" wrapText="1"/>
    </xf>
    <xf numFmtId="0" fontId="23" fillId="0" borderId="9" xfId="0" applyFont="1" applyBorder="1" applyAlignment="1">
      <alignment horizontal="center" vertical="center" wrapText="1"/>
    </xf>
    <xf numFmtId="176" fontId="23" fillId="0" borderId="9" xfId="0" applyNumberFormat="1" applyFont="1" applyBorder="1" applyAlignment="1">
      <alignment horizontal="right" vertical="center" wrapText="1"/>
    </xf>
    <xf numFmtId="177" fontId="23" fillId="0" borderId="9" xfId="0" applyNumberFormat="1" applyFont="1" applyBorder="1" applyAlignment="1">
      <alignment vertical="center" wrapText="1"/>
    </xf>
    <xf numFmtId="0" fontId="23" fillId="0" borderId="4" xfId="0" applyFont="1" applyBorder="1" applyAlignment="1">
      <alignment horizontal="left" vertical="center" wrapText="1"/>
    </xf>
    <xf numFmtId="0" fontId="23" fillId="0" borderId="8" xfId="0" applyFont="1" applyFill="1" applyBorder="1" applyAlignment="1">
      <alignment vertical="center" wrapText="1"/>
    </xf>
    <xf numFmtId="176" fontId="23" fillId="0" borderId="8" xfId="0" applyNumberFormat="1" applyFont="1" applyFill="1" applyBorder="1" applyAlignment="1">
      <alignment vertical="center"/>
    </xf>
    <xf numFmtId="177" fontId="23" fillId="0" borderId="8" xfId="0" applyNumberFormat="1" applyFont="1" applyFill="1" applyBorder="1" applyAlignment="1">
      <alignment horizontal="left" vertical="center" wrapText="1"/>
    </xf>
    <xf numFmtId="3" fontId="23" fillId="0" borderId="4" xfId="0" applyNumberFormat="1" applyFont="1" applyFill="1" applyBorder="1" applyAlignment="1">
      <alignment horizontal="right" vertical="center" wrapText="1"/>
    </xf>
    <xf numFmtId="177" fontId="23" fillId="0" borderId="8" xfId="0" applyNumberFormat="1" applyFont="1" applyFill="1" applyBorder="1" applyAlignment="1">
      <alignment horizontal="center" vertical="center"/>
    </xf>
    <xf numFmtId="0" fontId="23" fillId="0" borderId="8" xfId="0" applyFont="1" applyFill="1" applyBorder="1" applyAlignment="1">
      <alignment horizontal="left" vertical="center" wrapText="1"/>
    </xf>
    <xf numFmtId="176" fontId="21" fillId="7" borderId="7" xfId="0" applyNumberFormat="1" applyFont="1" applyFill="1" applyBorder="1" applyAlignment="1">
      <alignment horizontal="right" vertical="center" wrapText="1"/>
    </xf>
    <xf numFmtId="0" fontId="23" fillId="9" borderId="8" xfId="0" applyFont="1" applyFill="1" applyBorder="1" applyAlignment="1">
      <alignment horizontal="center" vertical="center" wrapText="1"/>
    </xf>
    <xf numFmtId="176" fontId="23" fillId="9" borderId="19" xfId="0" applyNumberFormat="1" applyFont="1" applyFill="1" applyBorder="1" applyAlignment="1">
      <alignment horizontal="right" vertical="center"/>
    </xf>
    <xf numFmtId="0" fontId="22" fillId="0" borderId="4" xfId="0" applyFont="1" applyBorder="1" applyAlignment="1">
      <alignment horizontal="left" vertical="center" wrapText="1"/>
    </xf>
    <xf numFmtId="176" fontId="23" fillId="0" borderId="4" xfId="0" applyNumberFormat="1" applyFont="1" applyBorder="1" applyAlignment="1">
      <alignment horizontal="right" vertical="center" wrapText="1"/>
    </xf>
    <xf numFmtId="0" fontId="22" fillId="0" borderId="9" xfId="0" applyFont="1" applyBorder="1" applyAlignment="1">
      <alignment horizontal="left" vertical="center" wrapText="1"/>
    </xf>
    <xf numFmtId="176" fontId="22" fillId="0" borderId="9" xfId="0" applyNumberFormat="1" applyFont="1" applyBorder="1" applyAlignment="1">
      <alignment horizontal="right" vertical="center" wrapText="1"/>
    </xf>
    <xf numFmtId="176" fontId="23" fillId="0" borderId="9" xfId="0" applyNumberFormat="1" applyFont="1" applyBorder="1" applyAlignment="1">
      <alignment horizontal="right" vertical="center"/>
    </xf>
    <xf numFmtId="0" fontId="23" fillId="0" borderId="9" xfId="0" applyFont="1" applyBorder="1" applyAlignment="1">
      <alignment horizontal="left" vertical="center" wrapText="1"/>
    </xf>
    <xf numFmtId="177" fontId="23" fillId="0" borderId="8" xfId="0" applyNumberFormat="1" applyFont="1" applyBorder="1" applyAlignment="1">
      <alignment horizontal="left" vertical="center" wrapText="1"/>
    </xf>
    <xf numFmtId="176" fontId="23" fillId="0" borderId="8" xfId="0" applyNumberFormat="1" applyFont="1" applyBorder="1" applyAlignment="1">
      <alignment horizontal="center" vertical="center"/>
    </xf>
    <xf numFmtId="177" fontId="23" fillId="0" borderId="8" xfId="0" applyNumberFormat="1" applyFont="1" applyBorder="1" applyAlignment="1">
      <alignment horizontal="center" vertical="center" wrapText="1"/>
    </xf>
    <xf numFmtId="177" fontId="23" fillId="0" borderId="8" xfId="0" applyNumberFormat="1" applyFont="1" applyBorder="1" applyAlignment="1">
      <alignment horizontal="center" vertical="center"/>
    </xf>
    <xf numFmtId="3" fontId="29" fillId="0" borderId="8" xfId="0" applyNumberFormat="1" applyFont="1" applyBorder="1" applyAlignment="1">
      <alignment vertical="center" wrapText="1"/>
    </xf>
    <xf numFmtId="3" fontId="29" fillId="0" borderId="8" xfId="0" applyNumberFormat="1" applyFont="1" applyBorder="1" applyAlignment="1">
      <alignment horizontal="right" vertical="center" wrapText="1"/>
    </xf>
    <xf numFmtId="9" fontId="29" fillId="0" borderId="8" xfId="0" applyNumberFormat="1" applyFont="1" applyBorder="1" applyAlignment="1">
      <alignment horizontal="right" vertical="center" wrapText="1"/>
    </xf>
    <xf numFmtId="3" fontId="29" fillId="0" borderId="8" xfId="0" applyNumberFormat="1" applyFont="1" applyBorder="1" applyAlignment="1">
      <alignment horizontal="left" vertical="center" wrapText="1"/>
    </xf>
    <xf numFmtId="177" fontId="22" fillId="0" borderId="8" xfId="0" applyNumberFormat="1" applyFont="1" applyBorder="1" applyAlignment="1">
      <alignment horizontal="left" vertical="center" wrapText="1"/>
    </xf>
    <xf numFmtId="3" fontId="23" fillId="0" borderId="8" xfId="0" applyNumberFormat="1" applyFont="1" applyBorder="1" applyAlignment="1">
      <alignment horizontal="right" vertical="center"/>
    </xf>
    <xf numFmtId="176" fontId="23" fillId="0" borderId="4" xfId="0" applyNumberFormat="1" applyFont="1" applyBorder="1" applyAlignment="1">
      <alignment horizontal="right" vertical="center"/>
    </xf>
    <xf numFmtId="0" fontId="23" fillId="9" borderId="19" xfId="0" applyFont="1" applyFill="1" applyBorder="1" applyAlignment="1">
      <alignment horizontal="left" vertical="center" wrapText="1"/>
    </xf>
    <xf numFmtId="9" fontId="29" fillId="0" borderId="8" xfId="0" applyNumberFormat="1" applyFont="1" applyBorder="1" applyAlignment="1">
      <alignment vertical="center" wrapText="1"/>
    </xf>
    <xf numFmtId="0" fontId="23" fillId="0" borderId="5" xfId="0" applyFont="1" applyBorder="1" applyAlignment="1">
      <alignment horizontal="center" vertical="center" wrapText="1"/>
    </xf>
    <xf numFmtId="3" fontId="29" fillId="0" borderId="5" xfId="0" applyNumberFormat="1" applyFont="1" applyBorder="1" applyAlignment="1">
      <alignment vertical="center" wrapText="1"/>
    </xf>
    <xf numFmtId="3" fontId="23" fillId="0" borderId="13" xfId="0" applyNumberFormat="1" applyFont="1" applyBorder="1" applyAlignment="1">
      <alignment horizontal="right" vertical="center"/>
    </xf>
    <xf numFmtId="3" fontId="29" fillId="0" borderId="13" xfId="0" applyNumberFormat="1" applyFont="1" applyBorder="1" applyAlignment="1">
      <alignment vertical="center" wrapText="1"/>
    </xf>
    <xf numFmtId="9" fontId="21" fillId="0" borderId="7" xfId="0" applyNumberFormat="1" applyFont="1" applyBorder="1" applyAlignment="1">
      <alignment horizontal="right" vertical="center" wrapText="1"/>
    </xf>
    <xf numFmtId="0" fontId="23" fillId="0" borderId="13" xfId="0" applyFont="1" applyBorder="1" applyAlignment="1">
      <alignment vertical="center"/>
    </xf>
    <xf numFmtId="3" fontId="29" fillId="0" borderId="4" xfId="0" applyNumberFormat="1" applyFont="1" applyBorder="1" applyAlignment="1">
      <alignment vertical="center" wrapText="1"/>
    </xf>
    <xf numFmtId="0" fontId="23" fillId="0" borderId="8" xfId="0" applyFont="1" applyBorder="1" applyAlignment="1">
      <alignment horizontal="right" vertical="center"/>
    </xf>
    <xf numFmtId="3" fontId="23" fillId="0" borderId="5" xfId="0" applyNumberFormat="1" applyFont="1" applyBorder="1" applyAlignment="1">
      <alignment vertical="center" wrapText="1"/>
    </xf>
    <xf numFmtId="0" fontId="23" fillId="9" borderId="20" xfId="0" applyFont="1" applyFill="1" applyBorder="1" applyAlignment="1">
      <alignment horizontal="center" vertical="center"/>
    </xf>
    <xf numFmtId="0" fontId="22" fillId="0" borderId="5" xfId="0" applyFont="1" applyBorder="1" applyAlignment="1">
      <alignment horizontal="left" vertical="center" wrapText="1"/>
    </xf>
    <xf numFmtId="3" fontId="23" fillId="0" borderId="5" xfId="0" applyNumberFormat="1" applyFont="1" applyBorder="1" applyAlignment="1">
      <alignment horizontal="right" vertical="center" wrapText="1"/>
    </xf>
    <xf numFmtId="3" fontId="23" fillId="0" borderId="5" xfId="0" applyNumberFormat="1" applyFont="1" applyBorder="1" applyAlignment="1">
      <alignment horizontal="left" vertical="center" wrapText="1"/>
    </xf>
    <xf numFmtId="0" fontId="23" fillId="0" borderId="5" xfId="0" applyFont="1" applyBorder="1" applyAlignment="1">
      <alignment horizontal="right" vertical="center"/>
    </xf>
    <xf numFmtId="0" fontId="23" fillId="9" borderId="8" xfId="0" applyFont="1" applyFill="1" applyBorder="1" applyAlignment="1">
      <alignment horizontal="center" vertical="center"/>
    </xf>
    <xf numFmtId="0" fontId="23" fillId="0" borderId="4" xfId="0" applyFont="1" applyBorder="1" applyAlignment="1">
      <alignment horizontal="right" vertical="center"/>
    </xf>
    <xf numFmtId="0" fontId="23" fillId="9" borderId="21" xfId="0" applyFont="1" applyFill="1" applyBorder="1" applyAlignment="1">
      <alignment horizontal="center" vertical="center"/>
    </xf>
    <xf numFmtId="0" fontId="29" fillId="0" borderId="8" xfId="0" applyFont="1" applyBorder="1" applyAlignment="1">
      <alignment vertical="center" wrapText="1"/>
    </xf>
    <xf numFmtId="3" fontId="29" fillId="0" borderId="9" xfId="0" applyNumberFormat="1" applyFont="1" applyBorder="1" applyAlignment="1">
      <alignment vertical="center" wrapText="1"/>
    </xf>
    <xf numFmtId="177" fontId="29" fillId="0" borderId="8" xfId="0" applyNumberFormat="1" applyFont="1" applyBorder="1" applyAlignment="1">
      <alignment vertical="center" wrapText="1"/>
    </xf>
    <xf numFmtId="0" fontId="23" fillId="0" borderId="8" xfId="0" applyFont="1" applyBorder="1" applyAlignment="1">
      <alignment horizontal="left" vertical="center" wrapText="1"/>
    </xf>
    <xf numFmtId="9" fontId="23" fillId="0" borderId="7" xfId="0" applyNumberFormat="1" applyFont="1" applyBorder="1" applyAlignment="1">
      <alignment horizontal="right" vertical="center" wrapText="1"/>
    </xf>
    <xf numFmtId="0" fontId="23" fillId="0" borderId="7" xfId="0" applyFont="1" applyBorder="1" applyAlignment="1">
      <alignment vertical="center" wrapText="1"/>
    </xf>
    <xf numFmtId="0" fontId="23" fillId="0" borderId="7" xfId="0" applyFont="1" applyBorder="1" applyAlignment="1">
      <alignment horizontal="center" vertical="center" wrapText="1"/>
    </xf>
    <xf numFmtId="3" fontId="23" fillId="0" borderId="7" xfId="0" applyNumberFormat="1" applyFont="1" applyBorder="1" applyAlignment="1">
      <alignment horizontal="right" vertical="center" wrapText="1"/>
    </xf>
    <xf numFmtId="0" fontId="23" fillId="0" borderId="7" xfId="0" applyFont="1" applyBorder="1" applyAlignment="1">
      <alignment horizontal="left" vertical="center" wrapText="1"/>
    </xf>
    <xf numFmtId="3" fontId="23" fillId="0" borderId="7" xfId="0" applyNumberFormat="1" applyFont="1" applyBorder="1" applyAlignment="1">
      <alignment vertical="center" wrapText="1"/>
    </xf>
    <xf numFmtId="0" fontId="23" fillId="0" borderId="7" xfId="0" applyFont="1" applyBorder="1" applyAlignment="1">
      <alignment vertical="center"/>
    </xf>
    <xf numFmtId="0" fontId="23" fillId="0" borderId="21" xfId="0" applyFont="1" applyBorder="1" applyAlignment="1">
      <alignment horizontal="center" vertical="center" wrapText="1"/>
    </xf>
    <xf numFmtId="3" fontId="23" fillId="0" borderId="21" xfId="0" applyNumberFormat="1" applyFont="1" applyBorder="1" applyAlignment="1">
      <alignment horizontal="right" vertical="center" wrapText="1"/>
    </xf>
    <xf numFmtId="0" fontId="23" fillId="0" borderId="21" xfId="0" applyFont="1" applyBorder="1" applyAlignment="1">
      <alignment horizontal="left" vertical="center" wrapText="1"/>
    </xf>
    <xf numFmtId="3" fontId="23" fillId="0" borderId="21" xfId="0" applyNumberFormat="1" applyFont="1" applyBorder="1" applyAlignment="1">
      <alignment horizontal="left" vertical="center" wrapText="1"/>
    </xf>
    <xf numFmtId="9" fontId="23" fillId="0" borderId="21" xfId="0" applyNumberFormat="1" applyFont="1" applyBorder="1" applyAlignment="1">
      <alignment horizontal="right" vertical="center" wrapText="1"/>
    </xf>
    <xf numFmtId="3" fontId="23" fillId="0" borderId="21" xfId="0" applyNumberFormat="1" applyFont="1" applyBorder="1" applyAlignment="1">
      <alignment horizontal="center" vertical="center" wrapText="1"/>
    </xf>
    <xf numFmtId="0" fontId="23" fillId="0" borderId="21" xfId="0" applyFont="1" applyBorder="1" applyAlignment="1">
      <alignment horizontal="right" vertical="center"/>
    </xf>
    <xf numFmtId="3" fontId="23" fillId="0" borderId="5" xfId="0" applyNumberFormat="1" applyFont="1" applyBorder="1" applyAlignment="1">
      <alignment vertical="center"/>
    </xf>
    <xf numFmtId="3" fontId="28" fillId="0" borderId="8" xfId="0" applyNumberFormat="1" applyFont="1" applyBorder="1" applyAlignment="1">
      <alignment vertical="center" wrapText="1"/>
    </xf>
    <xf numFmtId="3" fontId="22" fillId="0" borderId="4" xfId="0" applyNumberFormat="1" applyFont="1" applyBorder="1" applyAlignment="1">
      <alignment horizontal="left" vertical="center" wrapText="1"/>
    </xf>
    <xf numFmtId="0" fontId="22" fillId="0" borderId="4" xfId="0" applyFont="1" applyBorder="1" applyAlignment="1">
      <alignment horizontal="center" vertical="center"/>
    </xf>
    <xf numFmtId="0" fontId="7" fillId="0" borderId="20" xfId="0" applyFont="1" applyBorder="1" applyAlignment="1">
      <alignment horizontal="left" vertical="center" wrapText="1"/>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9" fontId="3" fillId="0" borderId="1" xfId="0" applyNumberFormat="1" applyFont="1" applyBorder="1" applyAlignment="1">
      <alignment vertical="center"/>
    </xf>
    <xf numFmtId="0" fontId="7" fillId="0" borderId="22" xfId="0" applyFont="1" applyBorder="1" applyAlignment="1">
      <alignment horizontal="left" vertical="center" wrapText="1"/>
    </xf>
    <xf numFmtId="176" fontId="3" fillId="0" borderId="23" xfId="0" applyNumberFormat="1" applyFont="1" applyBorder="1" applyAlignment="1">
      <alignment vertical="center"/>
    </xf>
    <xf numFmtId="176" fontId="3" fillId="0" borderId="22" xfId="0" applyNumberFormat="1" applyFont="1" applyBorder="1" applyAlignment="1">
      <alignment vertical="center"/>
    </xf>
    <xf numFmtId="176" fontId="3" fillId="0" borderId="24" xfId="0" applyNumberFormat="1" applyFont="1" applyBorder="1" applyAlignment="1">
      <alignment vertical="center"/>
    </xf>
    <xf numFmtId="9" fontId="3" fillId="0" borderId="22" xfId="0" applyNumberFormat="1" applyFont="1" applyBorder="1" applyAlignment="1">
      <alignment vertical="center"/>
    </xf>
    <xf numFmtId="0" fontId="1" fillId="0" borderId="0" xfId="0" applyFont="1" applyAlignment="1">
      <alignment horizontal="center" vertical="center"/>
    </xf>
    <xf numFmtId="0" fontId="0" fillId="0" borderId="0" xfId="0" applyFont="1" applyAlignment="1">
      <alignment vertical="center"/>
    </xf>
    <xf numFmtId="0" fontId="5" fillId="2" borderId="1" xfId="0" applyFont="1" applyFill="1" applyBorder="1" applyAlignment="1">
      <alignment horizontal="center" vertical="center" wrapText="1"/>
    </xf>
    <xf numFmtId="0" fontId="6" fillId="0" borderId="5" xfId="0" applyFont="1" applyBorder="1" applyAlignment="1">
      <alignment vertical="center"/>
    </xf>
    <xf numFmtId="0" fontId="5" fillId="2" borderId="2" xfId="0" applyFont="1" applyFill="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176" fontId="5" fillId="2"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10" xfId="0" applyFont="1" applyBorder="1" applyAlignment="1">
      <alignment vertical="center"/>
    </xf>
    <xf numFmtId="0" fontId="10" fillId="6" borderId="14" xfId="0" applyFont="1" applyFill="1" applyBorder="1" applyAlignment="1">
      <alignment horizontal="center" vertical="center" wrapText="1"/>
    </xf>
    <xf numFmtId="0" fontId="6" fillId="0" borderId="15" xfId="0" applyFont="1" applyBorder="1" applyAlignment="1">
      <alignment vertical="center"/>
    </xf>
    <xf numFmtId="0" fontId="6" fillId="0" borderId="16" xfId="0" applyFont="1" applyBorder="1" applyAlignment="1">
      <alignment vertical="center"/>
    </xf>
    <xf numFmtId="0" fontId="10" fillId="0" borderId="0" xfId="0" applyFont="1" applyAlignment="1">
      <alignment vertical="center" wrapText="1"/>
    </xf>
    <xf numFmtId="0" fontId="9" fillId="0" borderId="0" xfId="0" applyFont="1" applyAlignment="1">
      <alignment horizontal="center" vertical="center"/>
    </xf>
    <xf numFmtId="0" fontId="10" fillId="6" borderId="1"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0" borderId="0" xfId="0" applyFont="1" applyAlignment="1">
      <alignment vertical="center" wrapText="1"/>
    </xf>
    <xf numFmtId="0" fontId="9" fillId="0" borderId="18" xfId="0" applyFont="1" applyBorder="1" applyAlignment="1">
      <alignment horizontal="center" vertical="center"/>
    </xf>
    <xf numFmtId="0" fontId="6" fillId="0" borderId="18" xfId="0" applyFont="1" applyBorder="1" applyAlignment="1">
      <alignment vertical="center"/>
    </xf>
    <xf numFmtId="0" fontId="24" fillId="0" borderId="18" xfId="0" applyFont="1" applyBorder="1" applyAlignment="1">
      <alignment horizontal="center" vertical="center"/>
    </xf>
    <xf numFmtId="0" fontId="28" fillId="0" borderId="18" xfId="0" applyFont="1" applyBorder="1" applyAlignment="1">
      <alignment vertical="center"/>
    </xf>
    <xf numFmtId="0" fontId="22" fillId="0" borderId="1" xfId="0" applyFont="1" applyBorder="1" applyAlignment="1">
      <alignment horizontal="left" vertical="center" wrapText="1"/>
    </xf>
    <xf numFmtId="0" fontId="22" fillId="0" borderId="7" xfId="0" applyFont="1" applyBorder="1" applyAlignment="1">
      <alignment horizontal="left" vertical="center" wrapText="1"/>
    </xf>
    <xf numFmtId="3" fontId="23" fillId="0" borderId="1" xfId="0" applyNumberFormat="1" applyFont="1" applyBorder="1" applyAlignment="1">
      <alignment horizontal="center" vertical="center"/>
    </xf>
    <xf numFmtId="3" fontId="23" fillId="0" borderId="7" xfId="0" applyNumberFormat="1" applyFont="1" applyBorder="1" applyAlignment="1">
      <alignment horizontal="center" vertical="center"/>
    </xf>
    <xf numFmtId="0" fontId="23" fillId="0" borderId="1" xfId="0" applyFont="1" applyBorder="1" applyAlignment="1">
      <alignment horizontal="left" vertical="center" wrapText="1"/>
    </xf>
    <xf numFmtId="0" fontId="23" fillId="0" borderId="7" xfId="0" applyFont="1" applyBorder="1" applyAlignment="1">
      <alignment horizontal="left" vertical="center" wrapText="1"/>
    </xf>
    <xf numFmtId="0" fontId="23" fillId="9" borderId="1"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0" borderId="11" xfId="0" applyFont="1" applyBorder="1" applyAlignment="1">
      <alignment horizontal="left" vertical="center" wrapText="1"/>
    </xf>
    <xf numFmtId="0" fontId="28" fillId="0" borderId="9" xfId="0" applyFont="1" applyBorder="1" applyAlignment="1">
      <alignment vertical="center"/>
    </xf>
    <xf numFmtId="176" fontId="23" fillId="0" borderId="1" xfId="0" applyNumberFormat="1" applyFont="1" applyBorder="1" applyAlignment="1">
      <alignment horizontal="right" vertical="center" wrapText="1"/>
    </xf>
    <xf numFmtId="176" fontId="23" fillId="0" borderId="7" xfId="0" applyNumberFormat="1" applyFont="1" applyBorder="1" applyAlignment="1">
      <alignment horizontal="right" vertical="center" wrapText="1"/>
    </xf>
    <xf numFmtId="9" fontId="23" fillId="0" borderId="1" xfId="0" applyNumberFormat="1" applyFont="1" applyBorder="1" applyAlignment="1">
      <alignment horizontal="right" vertical="center" wrapText="1"/>
    </xf>
    <xf numFmtId="9" fontId="23" fillId="0" borderId="7" xfId="0" applyNumberFormat="1" applyFont="1" applyBorder="1" applyAlignment="1">
      <alignment horizontal="right" vertical="center" wrapText="1"/>
    </xf>
    <xf numFmtId="0" fontId="23" fillId="0" borderId="1" xfId="0" applyFont="1" applyBorder="1" applyAlignment="1">
      <alignment horizontal="center" vertical="center" wrapText="1"/>
    </xf>
    <xf numFmtId="0" fontId="28" fillId="0" borderId="5" xfId="0" applyFont="1" applyBorder="1" applyAlignment="1">
      <alignment vertical="center"/>
    </xf>
    <xf numFmtId="176" fontId="23" fillId="0" borderId="11" xfId="0" applyNumberFormat="1" applyFont="1" applyBorder="1" applyAlignment="1">
      <alignment horizontal="right" vertical="center" wrapText="1"/>
    </xf>
    <xf numFmtId="9" fontId="23" fillId="0" borderId="13" xfId="0" applyNumberFormat="1" applyFont="1" applyBorder="1" applyAlignment="1">
      <alignment horizontal="right" vertical="center" wrapText="1"/>
    </xf>
    <xf numFmtId="0" fontId="23" fillId="0" borderId="1" xfId="0" applyFont="1" applyBorder="1" applyAlignment="1">
      <alignment vertical="center" wrapText="1"/>
    </xf>
    <xf numFmtId="0" fontId="23" fillId="0" borderId="7" xfId="0" applyFont="1" applyBorder="1" applyAlignment="1">
      <alignment vertical="center" wrapText="1"/>
    </xf>
    <xf numFmtId="0" fontId="28" fillId="0" borderId="5" xfId="0" applyFont="1" applyBorder="1" applyAlignment="1">
      <alignment horizontal="left" vertical="center"/>
    </xf>
    <xf numFmtId="0" fontId="22" fillId="0" borderId="11" xfId="0" applyFont="1" applyBorder="1" applyAlignment="1">
      <alignment horizontal="left" vertical="center" wrapText="1"/>
    </xf>
    <xf numFmtId="176" fontId="11" fillId="6" borderId="1" xfId="0" applyNumberFormat="1" applyFont="1" applyFill="1" applyBorder="1" applyAlignment="1">
      <alignment horizontal="center" vertical="center" wrapText="1"/>
    </xf>
    <xf numFmtId="0" fontId="15" fillId="0" borderId="18" xfId="0" applyFont="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1"/>
  <sheetViews>
    <sheetView tabSelected="1" view="pageBreakPreview" zoomScale="60" zoomScaleNormal="100" workbookViewId="0">
      <selection activeCell="H6" sqref="H6"/>
    </sheetView>
  </sheetViews>
  <sheetFormatPr defaultColWidth="11.25" defaultRowHeight="15" customHeight="1"/>
  <cols>
    <col min="1" max="1" width="24.625" customWidth="1"/>
    <col min="2" max="2" width="11" customWidth="1"/>
    <col min="3" max="3" width="12.75" customWidth="1"/>
    <col min="4" max="5" width="9.375" customWidth="1"/>
    <col min="6" max="6" width="8.125" customWidth="1"/>
    <col min="7" max="7" width="12.625" customWidth="1"/>
    <col min="8" max="8" width="12.75" customWidth="1"/>
    <col min="9" max="9" width="7.75" customWidth="1"/>
    <col min="10" max="26" width="8.75" customWidth="1"/>
  </cols>
  <sheetData>
    <row r="1" spans="1:26" ht="25.5">
      <c r="A1" s="236" t="s">
        <v>0</v>
      </c>
      <c r="B1" s="237"/>
      <c r="C1" s="237"/>
      <c r="D1" s="237"/>
      <c r="E1" s="237"/>
      <c r="F1" s="237"/>
      <c r="G1" s="237"/>
      <c r="H1" s="237"/>
      <c r="I1" s="237"/>
      <c r="J1" s="1"/>
      <c r="K1" s="1"/>
      <c r="L1" s="1"/>
      <c r="M1" s="1"/>
      <c r="N1" s="1"/>
      <c r="O1" s="1"/>
      <c r="P1" s="1"/>
      <c r="Q1" s="1"/>
      <c r="R1" s="1"/>
      <c r="S1" s="1"/>
      <c r="T1" s="1"/>
      <c r="U1" s="1"/>
      <c r="V1" s="1"/>
      <c r="W1" s="1"/>
      <c r="X1" s="1"/>
      <c r="Y1" s="1"/>
      <c r="Z1" s="1"/>
    </row>
    <row r="2" spans="1:26" ht="16.5">
      <c r="A2" s="2"/>
      <c r="B2" s="2"/>
      <c r="C2" s="2"/>
      <c r="D2" s="2"/>
      <c r="E2" s="2"/>
      <c r="F2" s="2"/>
      <c r="G2" s="3"/>
      <c r="H2" s="4"/>
      <c r="I2" s="3" t="s">
        <v>1</v>
      </c>
      <c r="J2" s="1"/>
      <c r="K2" s="1"/>
      <c r="L2" s="1"/>
      <c r="M2" s="1"/>
      <c r="N2" s="1"/>
      <c r="O2" s="1"/>
      <c r="P2" s="1"/>
      <c r="Q2" s="1"/>
      <c r="R2" s="1"/>
      <c r="S2" s="1"/>
      <c r="T2" s="1"/>
      <c r="U2" s="1"/>
      <c r="V2" s="1"/>
      <c r="W2" s="1"/>
      <c r="X2" s="1"/>
      <c r="Y2" s="1"/>
      <c r="Z2" s="1"/>
    </row>
    <row r="3" spans="1:26" ht="19.5">
      <c r="A3" s="238" t="s">
        <v>2</v>
      </c>
      <c r="B3" s="240" t="s">
        <v>3</v>
      </c>
      <c r="C3" s="241"/>
      <c r="D3" s="241"/>
      <c r="E3" s="241"/>
      <c r="F3" s="242"/>
      <c r="G3" s="238" t="s">
        <v>4</v>
      </c>
      <c r="H3" s="243" t="s">
        <v>5</v>
      </c>
      <c r="I3" s="238" t="s">
        <v>6</v>
      </c>
      <c r="J3" s="1"/>
      <c r="K3" s="1"/>
      <c r="L3" s="1"/>
      <c r="M3" s="1"/>
      <c r="N3" s="1"/>
      <c r="O3" s="1"/>
      <c r="P3" s="1"/>
      <c r="Q3" s="1"/>
      <c r="R3" s="1"/>
      <c r="S3" s="1"/>
      <c r="T3" s="1"/>
      <c r="U3" s="1"/>
      <c r="V3" s="1"/>
      <c r="W3" s="1"/>
      <c r="X3" s="1"/>
      <c r="Y3" s="1"/>
      <c r="Z3" s="1"/>
    </row>
    <row r="4" spans="1:26" ht="136.5">
      <c r="A4" s="239"/>
      <c r="B4" s="5" t="s">
        <v>7</v>
      </c>
      <c r="C4" s="5" t="s">
        <v>8</v>
      </c>
      <c r="D4" s="5" t="s">
        <v>9</v>
      </c>
      <c r="E4" s="5" t="s">
        <v>10</v>
      </c>
      <c r="F4" s="5" t="s">
        <v>11</v>
      </c>
      <c r="G4" s="239"/>
      <c r="H4" s="239"/>
      <c r="I4" s="239"/>
      <c r="J4" s="1"/>
      <c r="K4" s="1"/>
      <c r="L4" s="1"/>
      <c r="M4" s="1"/>
      <c r="N4" s="1"/>
      <c r="O4" s="1"/>
      <c r="P4" s="1"/>
      <c r="Q4" s="1"/>
      <c r="R4" s="1"/>
      <c r="S4" s="1"/>
      <c r="T4" s="1"/>
      <c r="U4" s="1"/>
      <c r="V4" s="1"/>
      <c r="W4" s="1"/>
      <c r="X4" s="1"/>
      <c r="Y4" s="1"/>
      <c r="Z4" s="1"/>
    </row>
    <row r="5" spans="1:26" ht="24.75" customHeight="1">
      <c r="A5" s="6" t="s">
        <v>12</v>
      </c>
      <c r="B5" s="7">
        <f t="shared" ref="B5:F5" si="0">B6+SUM(B19:B28)</f>
        <v>3887</v>
      </c>
      <c r="C5" s="7">
        <f t="shared" si="0"/>
        <v>1908612</v>
      </c>
      <c r="D5" s="7">
        <f t="shared" si="0"/>
        <v>325</v>
      </c>
      <c r="E5" s="7">
        <f t="shared" si="0"/>
        <v>53805</v>
      </c>
      <c r="F5" s="7">
        <f t="shared" si="0"/>
        <v>0</v>
      </c>
      <c r="G5" s="8">
        <f t="shared" ref="G5:G32" si="1">SUM(B5:F5)</f>
        <v>1966629</v>
      </c>
      <c r="H5" s="8">
        <f>H6+SUM(H19:H28)</f>
        <v>2084179.4</v>
      </c>
      <c r="I5" s="9">
        <f t="shared" ref="I5:I33" si="2">H5/G5</f>
        <v>1.0597725346265106</v>
      </c>
      <c r="J5" s="1"/>
      <c r="K5" s="1"/>
      <c r="L5" s="1"/>
      <c r="M5" s="1"/>
      <c r="N5" s="1"/>
      <c r="O5" s="1"/>
      <c r="P5" s="1"/>
      <c r="Q5" s="1"/>
      <c r="R5" s="1"/>
      <c r="S5" s="1"/>
      <c r="T5" s="1"/>
      <c r="U5" s="1"/>
      <c r="V5" s="1"/>
      <c r="W5" s="1"/>
      <c r="X5" s="1"/>
      <c r="Y5" s="1"/>
      <c r="Z5" s="1"/>
    </row>
    <row r="6" spans="1:26" ht="24.75" customHeight="1">
      <c r="A6" s="10" t="s">
        <v>13</v>
      </c>
      <c r="B6" s="11">
        <f>SUM(B7:B18)</f>
        <v>854</v>
      </c>
      <c r="C6" s="11">
        <f>SUM(C7:C18)</f>
        <v>1732828</v>
      </c>
      <c r="D6" s="11">
        <f t="shared" ref="B6:F6" si="3">SUM(D7:D18)</f>
        <v>285</v>
      </c>
      <c r="E6" s="11">
        <f>SUM(E7:E18)</f>
        <v>52503</v>
      </c>
      <c r="F6" s="11">
        <f t="shared" si="3"/>
        <v>0</v>
      </c>
      <c r="G6" s="11">
        <f>SUM(B6:F6)</f>
        <v>1786470</v>
      </c>
      <c r="H6" s="12">
        <f>SUM(H7:H18)</f>
        <v>1912548</v>
      </c>
      <c r="I6" s="13">
        <f>H6/G6</f>
        <v>1.0705738131622697</v>
      </c>
      <c r="J6" s="1"/>
      <c r="K6" s="1"/>
      <c r="L6" s="1"/>
      <c r="M6" s="1"/>
      <c r="N6" s="1"/>
      <c r="O6" s="1"/>
      <c r="P6" s="1"/>
      <c r="Q6" s="1"/>
      <c r="R6" s="1"/>
      <c r="S6" s="1"/>
      <c r="T6" s="1"/>
      <c r="U6" s="1"/>
      <c r="V6" s="1"/>
      <c r="W6" s="1"/>
      <c r="X6" s="1"/>
      <c r="Y6" s="1"/>
      <c r="Z6" s="1"/>
    </row>
    <row r="7" spans="1:26" ht="24.75" customHeight="1">
      <c r="A7" s="14" t="s">
        <v>582</v>
      </c>
      <c r="B7" s="15">
        <f>SUMIFS(本府!$C:$C,本府!$A:$A,彙整!$A7,本府!$J:$J,"一")</f>
        <v>0</v>
      </c>
      <c r="C7" s="15">
        <f>SUMIFS(本府!$C:$C,本府!$A:$A,彙整!$A7,本府!$J:$J,"二")</f>
        <v>1320</v>
      </c>
      <c r="D7" s="15">
        <f>SUMIFS(本府!$C:$C,本府!$A:$A,彙整!$A7,本府!$J:$J,"三")</f>
        <v>0</v>
      </c>
      <c r="E7" s="15">
        <f>SUMIFS(本府!$C:$C,本府!$A:$A,彙整!$A7,本府!$J:$J,"四")</f>
        <v>0</v>
      </c>
      <c r="F7" s="15">
        <f>SUMIFS(本府!$C:$C,本府!$A:$A,彙整!$A7,本府!$J:$J,"五")</f>
        <v>0</v>
      </c>
      <c r="G7" s="15">
        <f t="shared" si="1"/>
        <v>1320</v>
      </c>
      <c r="H7" s="16">
        <f>SUMIFS(本府!$F:$F,本府!$A:$A,彙整!$A7)</f>
        <v>1293</v>
      </c>
      <c r="I7" s="17">
        <f t="shared" si="2"/>
        <v>0.9795454545454545</v>
      </c>
      <c r="J7" s="1"/>
      <c r="K7" s="1"/>
      <c r="L7" s="1"/>
      <c r="M7" s="1"/>
      <c r="N7" s="1"/>
      <c r="O7" s="1"/>
      <c r="P7" s="1"/>
      <c r="Q7" s="1"/>
      <c r="R7" s="1"/>
      <c r="S7" s="1"/>
      <c r="T7" s="1"/>
      <c r="U7" s="1"/>
      <c r="V7" s="1"/>
      <c r="W7" s="1"/>
      <c r="X7" s="1"/>
      <c r="Y7" s="1"/>
      <c r="Z7" s="1"/>
    </row>
    <row r="8" spans="1:26" ht="24.75" customHeight="1">
      <c r="A8" s="14" t="s">
        <v>15</v>
      </c>
      <c r="B8" s="15">
        <f>SUMIFS(本府!$C:$C,本府!$A:$A,彙整!$A8,本府!$J:$J,"一")</f>
        <v>0</v>
      </c>
      <c r="C8" s="15">
        <f>SUMIFS(本府!$C:$C,本府!$A:$A,彙整!$A8,本府!$J:$J,"二")</f>
        <v>0</v>
      </c>
      <c r="D8" s="15">
        <f>SUMIFS(本府!$C:$C,本府!$A:$A,彙整!$A8,本府!$J:$J,"三")</f>
        <v>50</v>
      </c>
      <c r="E8" s="15">
        <f>SUMIFS(本府!$C:$C,本府!$A:$A,彙整!$A8,本府!$J:$J,"四")</f>
        <v>0</v>
      </c>
      <c r="F8" s="15">
        <f>SUMIFS(本府!$C:$C,本府!$A:$A,彙整!$A8,本府!$J:$J,"五")</f>
        <v>0</v>
      </c>
      <c r="G8" s="15">
        <f t="shared" si="1"/>
        <v>50</v>
      </c>
      <c r="H8" s="16">
        <f>SUMIFS(本府!$F:$F,本府!$A:$A,彙整!$A8)</f>
        <v>24</v>
      </c>
      <c r="I8" s="17">
        <f t="shared" si="2"/>
        <v>0.48</v>
      </c>
      <c r="J8" s="1"/>
      <c r="K8" s="1"/>
      <c r="L8" s="1"/>
      <c r="M8" s="1"/>
      <c r="N8" s="1"/>
      <c r="O8" s="1"/>
      <c r="P8" s="1"/>
      <c r="Q8" s="1"/>
      <c r="R8" s="1"/>
      <c r="S8" s="1"/>
      <c r="T8" s="1"/>
      <c r="U8" s="1"/>
      <c r="V8" s="1"/>
      <c r="W8" s="1"/>
      <c r="X8" s="1"/>
      <c r="Y8" s="1"/>
      <c r="Z8" s="1"/>
    </row>
    <row r="9" spans="1:26" ht="24.75" customHeight="1">
      <c r="A9" s="14" t="s">
        <v>16</v>
      </c>
      <c r="B9" s="15">
        <f>SUMIFS(本府!$C:$C,本府!$A:$A,彙整!$A9,本府!$J:$J,"一")</f>
        <v>0</v>
      </c>
      <c r="C9" s="15">
        <f>SUMIFS(本府!$C:$C,本府!$A:$A,彙整!$A9,本府!$J:$J,"二")</f>
        <v>0</v>
      </c>
      <c r="D9" s="15">
        <f>SUMIFS(本府!$C:$C,本府!$A:$A,彙整!$A9,本府!$J:$J,"三")</f>
        <v>11</v>
      </c>
      <c r="E9" s="15">
        <f>SUMIFS(本府!$C:$C,本府!$A:$A,彙整!$A9,本府!$J:$J,"四")</f>
        <v>0</v>
      </c>
      <c r="F9" s="15">
        <f>SUMIFS(本府!$C:$C,本府!$A:$A,彙整!$A9,本府!$J:$J,"五")</f>
        <v>0</v>
      </c>
      <c r="G9" s="15">
        <f t="shared" si="1"/>
        <v>11</v>
      </c>
      <c r="H9" s="16">
        <f>SUMIFS(本府!$F:$F,本府!$A:$A,彙整!$A9)</f>
        <v>10</v>
      </c>
      <c r="I9" s="17">
        <f t="shared" si="2"/>
        <v>0.90909090909090906</v>
      </c>
      <c r="J9" s="1"/>
      <c r="K9" s="1"/>
      <c r="L9" s="1"/>
      <c r="M9" s="1"/>
      <c r="N9" s="1"/>
      <c r="O9" s="1"/>
      <c r="P9" s="1"/>
      <c r="Q9" s="1"/>
      <c r="R9" s="1"/>
      <c r="S9" s="1"/>
      <c r="T9" s="1"/>
      <c r="U9" s="1"/>
      <c r="V9" s="1"/>
      <c r="W9" s="1"/>
      <c r="X9" s="1"/>
      <c r="Y9" s="1"/>
      <c r="Z9" s="1"/>
    </row>
    <row r="10" spans="1:26" ht="24.75" customHeight="1">
      <c r="A10" s="14" t="s">
        <v>17</v>
      </c>
      <c r="B10" s="15">
        <f>SUMIFS(本府!$C:$C,本府!$A:$A,彙整!$A10,本府!$J:$J,"一")</f>
        <v>0</v>
      </c>
      <c r="C10" s="15">
        <f>SUMIFS(本府!$C:$C,本府!$A:$A,彙整!$A10,本府!$J:$J,"二")</f>
        <v>0</v>
      </c>
      <c r="D10" s="15">
        <f>SUMIFS(本府!$C:$C,本府!$A:$A,彙整!$A10,本府!$J:$J,"三")</f>
        <v>42</v>
      </c>
      <c r="E10" s="15">
        <f>SUMIFS(本府!$C:$C,本府!$A:$A,彙整!$A10,本府!$J:$J,"四")</f>
        <v>0</v>
      </c>
      <c r="F10" s="15">
        <f>SUMIFS(本府!$C:$C,本府!$A:$A,彙整!$A10,本府!$J:$J,"五")</f>
        <v>0</v>
      </c>
      <c r="G10" s="15">
        <f t="shared" si="1"/>
        <v>42</v>
      </c>
      <c r="H10" s="16">
        <f>SUMIFS(本府!$F:$F,本府!$A:$A,彙整!$A10)</f>
        <v>39</v>
      </c>
      <c r="I10" s="17">
        <f t="shared" si="2"/>
        <v>0.9285714285714286</v>
      </c>
      <c r="J10" s="1"/>
      <c r="K10" s="1"/>
      <c r="L10" s="1"/>
      <c r="M10" s="1"/>
      <c r="N10" s="1"/>
      <c r="O10" s="1"/>
      <c r="P10" s="1"/>
      <c r="Q10" s="1"/>
      <c r="R10" s="1"/>
      <c r="S10" s="1"/>
      <c r="T10" s="1"/>
      <c r="U10" s="1"/>
      <c r="V10" s="1"/>
      <c r="W10" s="1"/>
      <c r="X10" s="1"/>
      <c r="Y10" s="1"/>
      <c r="Z10" s="1"/>
    </row>
    <row r="11" spans="1:26" ht="24.75" customHeight="1">
      <c r="A11" s="14" t="s">
        <v>18</v>
      </c>
      <c r="B11" s="15">
        <f>SUMIFS(本府!$C:$C,本府!$A:$A,彙整!$A11,本府!$J:$J,"一")</f>
        <v>0</v>
      </c>
      <c r="C11" s="15">
        <f>SUMIFS(本府!$C:$C,本府!$A:$A,彙整!$A11,本府!$J:$J,"二")</f>
        <v>5</v>
      </c>
      <c r="D11" s="15">
        <f>SUMIFS(本府!$C:$C,本府!$A:$A,彙整!$A11,本府!$J:$J,"三")</f>
        <v>2</v>
      </c>
      <c r="E11" s="15">
        <f>SUMIFS(本府!$C:$C,本府!$A:$A,彙整!$A11,本府!$J:$J,"四")</f>
        <v>0</v>
      </c>
      <c r="F11" s="15">
        <f>SUMIFS(本府!$C:$C,本府!$A:$A,彙整!$A11,本府!$J:$J,"五")</f>
        <v>0</v>
      </c>
      <c r="G11" s="15">
        <f t="shared" si="1"/>
        <v>7</v>
      </c>
      <c r="H11" s="16">
        <f>SUMIFS(本府!$F:$F,本府!$A:$A,彙整!$A11)</f>
        <v>7</v>
      </c>
      <c r="I11" s="17">
        <f t="shared" si="2"/>
        <v>1</v>
      </c>
      <c r="J11" s="1"/>
      <c r="K11" s="1"/>
      <c r="L11" s="1"/>
      <c r="M11" s="1"/>
      <c r="N11" s="1"/>
      <c r="O11" s="1"/>
      <c r="P11" s="1"/>
      <c r="Q11" s="1"/>
      <c r="R11" s="1"/>
      <c r="S11" s="1"/>
      <c r="T11" s="1"/>
      <c r="U11" s="1"/>
      <c r="V11" s="1"/>
      <c r="W11" s="1"/>
      <c r="X11" s="1"/>
      <c r="Y11" s="1"/>
      <c r="Z11" s="1"/>
    </row>
    <row r="12" spans="1:26" ht="24.75" customHeight="1">
      <c r="A12" s="14" t="s">
        <v>19</v>
      </c>
      <c r="B12" s="15">
        <f>SUMIFS(本府!$C:$C,本府!$A:$A,彙整!$A12,本府!$J:$J,"一")</f>
        <v>0</v>
      </c>
      <c r="C12" s="15">
        <f>SUMIFS(本府!$C:$C,本府!$A:$A,彙整!$A12,本府!$J:$J,"二")</f>
        <v>150</v>
      </c>
      <c r="D12" s="15">
        <f>SUMIFS(本府!$C:$C,本府!$A:$A,彙整!$A12,本府!$J:$J,"三")</f>
        <v>165</v>
      </c>
      <c r="E12" s="15">
        <f>SUMIFS(本府!$C:$C,本府!$A:$A,彙整!$A12,本府!$J:$J,"四")</f>
        <v>0</v>
      </c>
      <c r="F12" s="15">
        <f>SUMIFS(本府!$C:$C,本府!$A:$A,彙整!$A12,本府!$J:$J,"五")</f>
        <v>0</v>
      </c>
      <c r="G12" s="15">
        <f t="shared" si="1"/>
        <v>315</v>
      </c>
      <c r="H12" s="16">
        <f>SUMIFS(本府!$F:$F,本府!$A:$A,彙整!$A12)</f>
        <v>297</v>
      </c>
      <c r="I12" s="17">
        <f t="shared" si="2"/>
        <v>0.94285714285714284</v>
      </c>
      <c r="J12" s="1"/>
      <c r="K12" s="1"/>
      <c r="L12" s="1"/>
      <c r="M12" s="1"/>
      <c r="N12" s="1"/>
      <c r="O12" s="1"/>
      <c r="P12" s="1"/>
      <c r="Q12" s="1"/>
      <c r="R12" s="1"/>
      <c r="S12" s="1"/>
      <c r="T12" s="1"/>
      <c r="U12" s="1"/>
      <c r="V12" s="1"/>
      <c r="W12" s="1"/>
      <c r="X12" s="1"/>
      <c r="Y12" s="1"/>
      <c r="Z12" s="1"/>
    </row>
    <row r="13" spans="1:26" ht="24.75" customHeight="1">
      <c r="A13" s="14" t="s">
        <v>20</v>
      </c>
      <c r="B13" s="15">
        <f>SUMIFS(本府!$C:$C,本府!$A:$A,彙整!$A13,本府!$J:$J,"一")</f>
        <v>0</v>
      </c>
      <c r="C13" s="15">
        <f>SUMIFS(本府!$C:$C,本府!$A:$A,彙整!$A13,本府!$J:$J,"二")</f>
        <v>14</v>
      </c>
      <c r="D13" s="15">
        <f>SUMIFS(本府!$C:$C,本府!$A:$A,彙整!$A13,本府!$J:$J,"三")</f>
        <v>0</v>
      </c>
      <c r="E13" s="15">
        <f>SUMIFS(本府!$C:$C,本府!$A:$A,彙整!$A13,本府!$J:$J,"四")</f>
        <v>2593</v>
      </c>
      <c r="F13" s="15">
        <f>SUMIFS(本府!$C:$C,本府!$A:$A,彙整!$A13,本府!$J:$J,"五")</f>
        <v>0</v>
      </c>
      <c r="G13" s="15">
        <f t="shared" si="1"/>
        <v>2607</v>
      </c>
      <c r="H13" s="16">
        <f>SUMIFS(本府!$F:$F,本府!$A:$A,彙整!$A13)</f>
        <v>12</v>
      </c>
      <c r="I13" s="17">
        <f t="shared" si="2"/>
        <v>4.6029919447640967E-3</v>
      </c>
      <c r="J13" s="1"/>
      <c r="K13" s="1"/>
      <c r="L13" s="1"/>
      <c r="M13" s="1"/>
      <c r="N13" s="1"/>
      <c r="O13" s="1"/>
      <c r="P13" s="1"/>
      <c r="Q13" s="1"/>
      <c r="R13" s="1"/>
      <c r="S13" s="1"/>
      <c r="T13" s="1"/>
      <c r="U13" s="1"/>
      <c r="V13" s="1"/>
      <c r="W13" s="1"/>
      <c r="X13" s="1"/>
      <c r="Y13" s="1"/>
      <c r="Z13" s="1"/>
    </row>
    <row r="14" spans="1:26" ht="24.75" customHeight="1">
      <c r="A14" s="14" t="s">
        <v>21</v>
      </c>
      <c r="B14" s="15">
        <f>SUMIFS(本府!$C:$C,本府!$A:$A,彙整!$A14,本府!$J:$J,"一")</f>
        <v>0</v>
      </c>
      <c r="C14" s="15">
        <f>SUMIFS(本府!$C:$C,本府!$A:$A,彙整!$A14,本府!$J:$J,"二")</f>
        <v>0</v>
      </c>
      <c r="D14" s="15">
        <f>SUMIFS(本府!$C:$C,本府!$A:$A,彙整!$A14,本府!$J:$J,"三")</f>
        <v>15</v>
      </c>
      <c r="E14" s="15">
        <f>SUMIFS(本府!$C:$C,本府!$A:$A,彙整!$A14,本府!$J:$J,"四")</f>
        <v>0</v>
      </c>
      <c r="F14" s="15">
        <f>SUMIFS(本府!$C:$C,本府!$A:$A,彙整!$A14,本府!$J:$J,"五")</f>
        <v>0</v>
      </c>
      <c r="G14" s="15">
        <f t="shared" si="1"/>
        <v>15</v>
      </c>
      <c r="H14" s="16">
        <f>SUMIFS(本府!$F:$F,本府!$A:$A,彙整!$A14)</f>
        <v>282</v>
      </c>
      <c r="I14" s="17">
        <f t="shared" si="2"/>
        <v>18.8</v>
      </c>
      <c r="J14" s="1"/>
      <c r="K14" s="1"/>
      <c r="L14" s="1"/>
      <c r="M14" s="1"/>
      <c r="N14" s="1"/>
      <c r="O14" s="1"/>
      <c r="P14" s="1"/>
      <c r="Q14" s="1"/>
      <c r="R14" s="1"/>
      <c r="S14" s="1"/>
      <c r="T14" s="1"/>
      <c r="U14" s="1"/>
      <c r="V14" s="1"/>
      <c r="W14" s="1"/>
      <c r="X14" s="1"/>
      <c r="Y14" s="1"/>
      <c r="Z14" s="1"/>
    </row>
    <row r="15" spans="1:26" ht="24.75" customHeight="1">
      <c r="A15" s="14" t="s">
        <v>22</v>
      </c>
      <c r="B15" s="15">
        <f>SUMIFS(本府!$C:$C,本府!$A:$A,彙整!$A15,本府!$J:$J,"一")</f>
        <v>454</v>
      </c>
      <c r="C15" s="15">
        <f>SUMIFS(本府!$C:$C,本府!$A:$A,彙整!$A15,本府!$J:$J,"二")</f>
        <v>1731185</v>
      </c>
      <c r="D15" s="15">
        <f>SUMIFS(本府!$C:$C,本府!$A:$A,彙整!$A15,本府!$J:$J,"三")</f>
        <v>0</v>
      </c>
      <c r="E15" s="15">
        <f>SUMIFS(本府!$C:$C,本府!$A:$A,彙整!$A15,本府!$J:$J,"四")</f>
        <v>49910</v>
      </c>
      <c r="F15" s="15">
        <f>SUMIFS(本府!$C:$C,本府!$A:$A,彙整!$A15,本府!$J:$J,"五")</f>
        <v>0</v>
      </c>
      <c r="G15" s="15">
        <f t="shared" si="1"/>
        <v>1781549</v>
      </c>
      <c r="H15" s="16">
        <f>SUMIFS(本府!$F:$F,本府!$A:$A,彙整!$A15)</f>
        <v>1910030</v>
      </c>
      <c r="I15" s="17">
        <f t="shared" si="2"/>
        <v>1.0721175785790904</v>
      </c>
      <c r="J15" s="1"/>
      <c r="K15" s="1"/>
      <c r="L15" s="1"/>
      <c r="M15" s="1"/>
      <c r="N15" s="1"/>
      <c r="O15" s="1"/>
      <c r="P15" s="1"/>
      <c r="Q15" s="1"/>
      <c r="R15" s="1"/>
      <c r="S15" s="1"/>
      <c r="T15" s="1"/>
      <c r="U15" s="1"/>
      <c r="V15" s="1"/>
      <c r="W15" s="1"/>
      <c r="X15" s="1"/>
      <c r="Y15" s="1"/>
      <c r="Z15" s="1"/>
    </row>
    <row r="16" spans="1:26" ht="24.75" customHeight="1">
      <c r="A16" s="14" t="s">
        <v>23</v>
      </c>
      <c r="B16" s="15">
        <f>SUMIFS(本府!$C:$C,本府!$A:$A,彙整!$A16,本府!$J:$J,"一")</f>
        <v>200</v>
      </c>
      <c r="C16" s="15">
        <f>SUMIFS(本府!$C:$C,本府!$A:$A,彙整!$A16,本府!$J:$J,"二")</f>
        <v>0</v>
      </c>
      <c r="D16" s="15">
        <f>SUMIFS(本府!$C:$C,本府!$A:$A,彙整!$A16,本府!$J:$J,"三")</f>
        <v>0</v>
      </c>
      <c r="E16" s="15">
        <f>SUMIFS(本府!$C:$C,本府!$A:$A,彙整!$A16,本府!$J:$J,"四")</f>
        <v>0</v>
      </c>
      <c r="F16" s="15">
        <f>SUMIFS(本府!$C:$C,本府!$A:$A,彙整!$A16,本府!$J:$J,"五")</f>
        <v>0</v>
      </c>
      <c r="G16" s="15">
        <f t="shared" si="1"/>
        <v>200</v>
      </c>
      <c r="H16" s="16">
        <f>SUMIFS(本府!$F:$F,本府!$A:$A,彙整!$A16)</f>
        <v>200</v>
      </c>
      <c r="I16" s="17">
        <f t="shared" si="2"/>
        <v>1</v>
      </c>
      <c r="J16" s="1"/>
      <c r="K16" s="1"/>
      <c r="L16" s="1"/>
      <c r="M16" s="1"/>
      <c r="N16" s="1"/>
      <c r="O16" s="1"/>
      <c r="P16" s="1"/>
      <c r="Q16" s="1"/>
      <c r="R16" s="1"/>
      <c r="S16" s="1"/>
      <c r="T16" s="1"/>
      <c r="U16" s="1"/>
      <c r="V16" s="1"/>
      <c r="W16" s="1"/>
      <c r="X16" s="1"/>
      <c r="Y16" s="1"/>
      <c r="Z16" s="1"/>
    </row>
    <row r="17" spans="1:26" ht="24.75" customHeight="1">
      <c r="A17" s="14" t="s">
        <v>24</v>
      </c>
      <c r="B17" s="15">
        <f>SUMIFS(本府!$C:$C,本府!$A:$A,彙整!$A17,本府!$J:$J,"一")</f>
        <v>200</v>
      </c>
      <c r="C17" s="15">
        <f>SUMIFS(本府!$C:$C,本府!$A:$A,彙整!$A17,本府!$J:$J,"二")</f>
        <v>0</v>
      </c>
      <c r="D17" s="15">
        <f>SUMIFS(本府!$C:$C,本府!$A:$A,彙整!$A17,本府!$J:$J,"三")</f>
        <v>0</v>
      </c>
      <c r="E17" s="15">
        <f>SUMIFS(本府!$C:$C,本府!$A:$A,彙整!$A17,本府!$J:$J,"四")</f>
        <v>0</v>
      </c>
      <c r="F17" s="15">
        <f>SUMIFS(本府!$C:$C,本府!$A:$A,彙整!$A17,本府!$J:$J,"五")</f>
        <v>0</v>
      </c>
      <c r="G17" s="15">
        <f t="shared" si="1"/>
        <v>200</v>
      </c>
      <c r="H17" s="16">
        <f>SUMIFS(本府!$F:$F,本府!$A:$A,彙整!$A17)</f>
        <v>200</v>
      </c>
      <c r="I17" s="17">
        <f t="shared" si="2"/>
        <v>1</v>
      </c>
      <c r="J17" s="1"/>
      <c r="K17" s="1"/>
      <c r="L17" s="1"/>
      <c r="M17" s="1"/>
      <c r="N17" s="1"/>
      <c r="O17" s="1"/>
      <c r="P17" s="1"/>
      <c r="Q17" s="1"/>
      <c r="R17" s="1"/>
      <c r="S17" s="1"/>
      <c r="T17" s="1"/>
      <c r="U17" s="1"/>
      <c r="V17" s="1"/>
      <c r="W17" s="1"/>
      <c r="X17" s="1"/>
      <c r="Y17" s="1"/>
      <c r="Z17" s="1"/>
    </row>
    <row r="18" spans="1:26" ht="25.5" customHeight="1">
      <c r="A18" s="18" t="s">
        <v>25</v>
      </c>
      <c r="B18" s="15">
        <f>SUMIFS(本府!$C:$C,本府!$A:$A,彙整!$A18,本府!$J:$J,"一")</f>
        <v>0</v>
      </c>
      <c r="C18" s="15">
        <f>SUMIFS(本府!$C:$C,本府!$A:$A,彙整!$A18,本府!$J:$J,"二")</f>
        <v>154</v>
      </c>
      <c r="D18" s="15">
        <f>SUMIFS(本府!$C:$C,本府!$A:$A,彙整!$A18,本府!$J:$J,"三")</f>
        <v>0</v>
      </c>
      <c r="E18" s="15">
        <f>SUMIFS(本府!$C:$C,本府!$A:$A,彙整!$A18,本府!$J:$J,"四")</f>
        <v>0</v>
      </c>
      <c r="F18" s="15">
        <f>SUMIFS(本府!$C:$C,本府!$A:$A,彙整!$A18,本府!$J:$J,"五")</f>
        <v>0</v>
      </c>
      <c r="G18" s="15">
        <f t="shared" si="1"/>
        <v>154</v>
      </c>
      <c r="H18" s="16">
        <f>SUMIFS(本府!$F:$F,本府!$A:$A,彙整!$A18)</f>
        <v>154</v>
      </c>
      <c r="I18" s="17">
        <f t="shared" si="2"/>
        <v>1</v>
      </c>
      <c r="J18" s="1"/>
      <c r="K18" s="1"/>
      <c r="L18" s="1"/>
      <c r="M18" s="1"/>
      <c r="N18" s="1"/>
      <c r="O18" s="1"/>
      <c r="P18" s="1"/>
      <c r="Q18" s="1"/>
      <c r="R18" s="1"/>
      <c r="S18" s="1"/>
      <c r="T18" s="1"/>
      <c r="U18" s="1"/>
      <c r="V18" s="1"/>
      <c r="W18" s="1"/>
      <c r="X18" s="1"/>
      <c r="Y18" s="1"/>
      <c r="Z18" s="1"/>
    </row>
    <row r="19" spans="1:26" ht="25.5" customHeight="1">
      <c r="A19" s="10" t="s">
        <v>26</v>
      </c>
      <c r="B19" s="11">
        <f>消防局!K4</f>
        <v>0</v>
      </c>
      <c r="C19" s="11">
        <f>消防局!L4</f>
        <v>31259</v>
      </c>
      <c r="D19" s="11">
        <f>消防局!M4</f>
        <v>5</v>
      </c>
      <c r="E19" s="11">
        <f>消防局!N4</f>
        <v>0</v>
      </c>
      <c r="F19" s="11">
        <f>消防局!O4</f>
        <v>0</v>
      </c>
      <c r="G19" s="11">
        <f t="shared" si="1"/>
        <v>31264</v>
      </c>
      <c r="H19" s="12">
        <f>消防局!F5</f>
        <v>29355</v>
      </c>
      <c r="I19" s="13">
        <f t="shared" si="2"/>
        <v>0.93893935516888438</v>
      </c>
      <c r="J19" s="1"/>
      <c r="K19" s="1"/>
      <c r="L19" s="1"/>
      <c r="M19" s="1"/>
      <c r="N19" s="1"/>
      <c r="O19" s="1"/>
      <c r="P19" s="1"/>
      <c r="Q19" s="1"/>
      <c r="R19" s="1"/>
      <c r="S19" s="1"/>
      <c r="T19" s="1"/>
      <c r="U19" s="1"/>
      <c r="V19" s="1"/>
      <c r="W19" s="1"/>
      <c r="X19" s="1"/>
      <c r="Y19" s="1"/>
      <c r="Z19" s="1"/>
    </row>
    <row r="20" spans="1:26" ht="30.75" customHeight="1">
      <c r="A20" s="10" t="s">
        <v>27</v>
      </c>
      <c r="B20" s="11">
        <f>警察局!K4</f>
        <v>0</v>
      </c>
      <c r="C20" s="11">
        <f>警察局!L4</f>
        <v>50184</v>
      </c>
      <c r="D20" s="11">
        <f>警察局!M4</f>
        <v>12</v>
      </c>
      <c r="E20" s="11">
        <f>警察局!N4</f>
        <v>18</v>
      </c>
      <c r="F20" s="11">
        <f>警察局!O4</f>
        <v>0</v>
      </c>
      <c r="G20" s="11">
        <f t="shared" si="1"/>
        <v>50214</v>
      </c>
      <c r="H20" s="12">
        <f>警察局!F5</f>
        <v>50214</v>
      </c>
      <c r="I20" s="13">
        <f t="shared" si="2"/>
        <v>1</v>
      </c>
      <c r="J20" s="1"/>
      <c r="K20" s="1"/>
      <c r="L20" s="1"/>
      <c r="M20" s="1"/>
      <c r="N20" s="1"/>
      <c r="O20" s="1"/>
      <c r="P20" s="1"/>
      <c r="Q20" s="1"/>
      <c r="R20" s="1"/>
      <c r="S20" s="1"/>
      <c r="T20" s="1"/>
      <c r="U20" s="1"/>
      <c r="V20" s="1"/>
      <c r="W20" s="1"/>
      <c r="X20" s="1"/>
      <c r="Y20" s="1"/>
      <c r="Z20" s="1"/>
    </row>
    <row r="21" spans="1:26" ht="24.75" customHeight="1">
      <c r="A21" s="10" t="s">
        <v>28</v>
      </c>
      <c r="B21" s="11">
        <f>稅務局!K4</f>
        <v>0</v>
      </c>
      <c r="C21" s="11">
        <f>稅務局!L4</f>
        <v>87</v>
      </c>
      <c r="D21" s="11">
        <f>稅務局!M4</f>
        <v>0</v>
      </c>
      <c r="E21" s="11">
        <f>稅務局!N4</f>
        <v>0</v>
      </c>
      <c r="F21" s="11">
        <f>稅務局!O4</f>
        <v>0</v>
      </c>
      <c r="G21" s="11">
        <f t="shared" si="1"/>
        <v>87</v>
      </c>
      <c r="H21" s="12">
        <f>稅務局!F5</f>
        <v>83</v>
      </c>
      <c r="I21" s="13">
        <f t="shared" si="2"/>
        <v>0.95402298850574707</v>
      </c>
      <c r="J21" s="1"/>
      <c r="K21" s="1"/>
      <c r="L21" s="1"/>
      <c r="M21" s="1"/>
      <c r="N21" s="1"/>
      <c r="O21" s="1"/>
      <c r="P21" s="1"/>
      <c r="Q21" s="1"/>
      <c r="R21" s="1"/>
      <c r="S21" s="1"/>
      <c r="T21" s="1"/>
      <c r="U21" s="1"/>
      <c r="V21" s="1"/>
      <c r="W21" s="1"/>
      <c r="X21" s="1"/>
      <c r="Y21" s="1"/>
      <c r="Z21" s="1"/>
    </row>
    <row r="22" spans="1:26" ht="26.25" customHeight="1">
      <c r="A22" s="10" t="s">
        <v>29</v>
      </c>
      <c r="B22" s="11">
        <f>衛生局!K4</f>
        <v>3033</v>
      </c>
      <c r="C22" s="11">
        <f>衛生局!L4</f>
        <v>74713</v>
      </c>
      <c r="D22" s="11">
        <f>衛生局!M4</f>
        <v>0</v>
      </c>
      <c r="E22" s="11">
        <f>衛生局!N4</f>
        <v>930</v>
      </c>
      <c r="F22" s="11">
        <f>衛生局!O4</f>
        <v>0</v>
      </c>
      <c r="G22" s="11">
        <f t="shared" si="1"/>
        <v>78676</v>
      </c>
      <c r="H22" s="12">
        <f>衛生局!F5</f>
        <v>72548</v>
      </c>
      <c r="I22" s="13">
        <f t="shared" si="2"/>
        <v>0.9221109359906452</v>
      </c>
      <c r="J22" s="1"/>
      <c r="K22" s="1"/>
      <c r="L22" s="1"/>
      <c r="M22" s="1"/>
      <c r="N22" s="1"/>
      <c r="O22" s="1"/>
      <c r="P22" s="1"/>
      <c r="Q22" s="1"/>
      <c r="R22" s="1"/>
      <c r="S22" s="1"/>
      <c r="T22" s="1"/>
      <c r="U22" s="1"/>
      <c r="V22" s="1"/>
      <c r="W22" s="1"/>
      <c r="X22" s="1"/>
      <c r="Y22" s="1"/>
      <c r="Z22" s="1"/>
    </row>
    <row r="23" spans="1:26" ht="33" customHeight="1">
      <c r="A23" s="10" t="s">
        <v>30</v>
      </c>
      <c r="B23" s="11">
        <f>環保局!K4</f>
        <v>0</v>
      </c>
      <c r="C23" s="11">
        <f>環保局!L4</f>
        <v>4006</v>
      </c>
      <c r="D23" s="11">
        <f>環保局!M4</f>
        <v>0</v>
      </c>
      <c r="E23" s="11">
        <f>環保局!N4</f>
        <v>0</v>
      </c>
      <c r="F23" s="11">
        <f>環保局!O4</f>
        <v>0</v>
      </c>
      <c r="G23" s="11">
        <f t="shared" si="1"/>
        <v>4006</v>
      </c>
      <c r="H23" s="12">
        <f>環保局!F5</f>
        <v>3910</v>
      </c>
      <c r="I23" s="13">
        <f t="shared" si="2"/>
        <v>0.97603594608087874</v>
      </c>
      <c r="J23" s="1"/>
      <c r="K23" s="1"/>
      <c r="L23" s="1"/>
      <c r="M23" s="1"/>
      <c r="N23" s="1"/>
      <c r="O23" s="1"/>
      <c r="P23" s="1"/>
      <c r="Q23" s="1"/>
      <c r="R23" s="1"/>
      <c r="S23" s="1"/>
      <c r="T23" s="1"/>
      <c r="U23" s="1"/>
      <c r="V23" s="1"/>
      <c r="W23" s="1"/>
      <c r="X23" s="1"/>
      <c r="Y23" s="1"/>
      <c r="Z23" s="1"/>
    </row>
    <row r="24" spans="1:26" ht="27.75" customHeight="1">
      <c r="A24" s="10" t="s">
        <v>31</v>
      </c>
      <c r="B24" s="11">
        <f>文化局!K4</f>
        <v>0</v>
      </c>
      <c r="C24" s="11">
        <f>文化局!L4</f>
        <v>4337</v>
      </c>
      <c r="D24" s="11">
        <f>文化局!M4</f>
        <v>0</v>
      </c>
      <c r="E24" s="11">
        <f>文化局!N4</f>
        <v>0</v>
      </c>
      <c r="F24" s="11">
        <f>文化局!O4</f>
        <v>0</v>
      </c>
      <c r="G24" s="11">
        <f t="shared" si="1"/>
        <v>4337</v>
      </c>
      <c r="H24" s="12">
        <f>文化局!F5</f>
        <v>4576</v>
      </c>
      <c r="I24" s="13">
        <f t="shared" si="2"/>
        <v>1.055107216970256</v>
      </c>
      <c r="J24" s="1"/>
      <c r="K24" s="1"/>
      <c r="L24" s="1"/>
      <c r="M24" s="1"/>
      <c r="N24" s="1"/>
      <c r="O24" s="1"/>
      <c r="P24" s="1"/>
      <c r="Q24" s="1"/>
      <c r="R24" s="1"/>
      <c r="S24" s="1"/>
      <c r="T24" s="1"/>
      <c r="U24" s="1"/>
      <c r="V24" s="1"/>
      <c r="W24" s="1"/>
      <c r="X24" s="1"/>
      <c r="Y24" s="1"/>
      <c r="Z24" s="1"/>
    </row>
    <row r="25" spans="1:26" ht="24.75" customHeight="1">
      <c r="A25" s="10" t="s">
        <v>32</v>
      </c>
      <c r="B25" s="11">
        <f>原民局!K4</f>
        <v>0</v>
      </c>
      <c r="C25" s="11">
        <f>原民局!L4</f>
        <v>1735</v>
      </c>
      <c r="D25" s="11">
        <f>原民局!M4</f>
        <v>0</v>
      </c>
      <c r="E25" s="11">
        <f>原民局!N4</f>
        <v>0</v>
      </c>
      <c r="F25" s="11">
        <f>原民局!O4</f>
        <v>0</v>
      </c>
      <c r="G25" s="11">
        <f t="shared" si="1"/>
        <v>1735</v>
      </c>
      <c r="H25" s="12">
        <f>原民局!F5</f>
        <v>1735</v>
      </c>
      <c r="I25" s="13">
        <f t="shared" si="2"/>
        <v>1</v>
      </c>
      <c r="J25" s="1"/>
      <c r="K25" s="1"/>
      <c r="L25" s="1"/>
      <c r="M25" s="1"/>
      <c r="N25" s="1"/>
      <c r="O25" s="1"/>
      <c r="P25" s="1"/>
      <c r="Q25" s="1"/>
      <c r="R25" s="1"/>
      <c r="S25" s="1"/>
      <c r="T25" s="1"/>
      <c r="U25" s="1"/>
      <c r="V25" s="1"/>
      <c r="W25" s="1"/>
      <c r="X25" s="1"/>
      <c r="Y25" s="1"/>
      <c r="Z25" s="1"/>
    </row>
    <row r="26" spans="1:26" ht="24.75" customHeight="1">
      <c r="A26" s="10" t="s">
        <v>33</v>
      </c>
      <c r="B26" s="11">
        <f>風管所!K4</f>
        <v>0</v>
      </c>
      <c r="C26" s="11">
        <f>風管所!L4</f>
        <v>9050</v>
      </c>
      <c r="D26" s="11">
        <f>風管所!M4</f>
        <v>0</v>
      </c>
      <c r="E26" s="11">
        <f>風管所!N4</f>
        <v>354</v>
      </c>
      <c r="F26" s="11">
        <f>風管所!O4</f>
        <v>0</v>
      </c>
      <c r="G26" s="11">
        <f t="shared" si="1"/>
        <v>9404</v>
      </c>
      <c r="H26" s="12">
        <f>風管所!F5</f>
        <v>8790</v>
      </c>
      <c r="I26" s="13">
        <f t="shared" si="2"/>
        <v>0.93470863462356446</v>
      </c>
      <c r="J26" s="1"/>
      <c r="K26" s="1"/>
      <c r="L26" s="1"/>
      <c r="M26" s="1"/>
      <c r="N26" s="1"/>
      <c r="O26" s="1"/>
      <c r="P26" s="1"/>
      <c r="Q26" s="1"/>
      <c r="R26" s="1"/>
      <c r="S26" s="1"/>
      <c r="T26" s="1"/>
      <c r="U26" s="1"/>
      <c r="V26" s="1"/>
      <c r="W26" s="1"/>
      <c r="X26" s="1"/>
      <c r="Y26" s="1"/>
      <c r="Z26" s="1"/>
    </row>
    <row r="27" spans="1:26" ht="24.75" customHeight="1">
      <c r="A27" s="10" t="s">
        <v>34</v>
      </c>
      <c r="B27" s="11">
        <f>各地政所!K4</f>
        <v>0</v>
      </c>
      <c r="C27" s="11">
        <f>各地政所!L4</f>
        <v>137</v>
      </c>
      <c r="D27" s="11">
        <f>各地政所!M4</f>
        <v>8</v>
      </c>
      <c r="E27" s="11">
        <f>各地政所!N4</f>
        <v>0</v>
      </c>
      <c r="F27" s="11">
        <f>各地政所!O4</f>
        <v>0</v>
      </c>
      <c r="G27" s="11">
        <f t="shared" si="1"/>
        <v>145</v>
      </c>
      <c r="H27" s="12">
        <f>各地政所!F5</f>
        <v>144.4</v>
      </c>
      <c r="I27" s="13">
        <f t="shared" si="2"/>
        <v>0.99586206896551732</v>
      </c>
      <c r="J27" s="1"/>
      <c r="K27" s="1"/>
      <c r="L27" s="1"/>
      <c r="M27" s="1"/>
      <c r="N27" s="1"/>
      <c r="O27" s="1"/>
      <c r="P27" s="1"/>
      <c r="Q27" s="1"/>
      <c r="R27" s="1"/>
      <c r="S27" s="1"/>
      <c r="T27" s="1"/>
      <c r="U27" s="1"/>
      <c r="V27" s="1"/>
      <c r="W27" s="1"/>
      <c r="X27" s="1"/>
      <c r="Y27" s="1"/>
      <c r="Z27" s="1"/>
    </row>
    <row r="28" spans="1:26" ht="24.75" customHeight="1">
      <c r="A28" s="19" t="s">
        <v>35</v>
      </c>
      <c r="B28" s="20">
        <f>各戶政所!K4</f>
        <v>0</v>
      </c>
      <c r="C28" s="20">
        <f>各戶政所!L4</f>
        <v>276</v>
      </c>
      <c r="D28" s="20">
        <f>各戶政所!M4</f>
        <v>15</v>
      </c>
      <c r="E28" s="20">
        <f>各戶政所!N4</f>
        <v>0</v>
      </c>
      <c r="F28" s="20">
        <f>各戶政所!O4</f>
        <v>0</v>
      </c>
      <c r="G28" s="20">
        <f t="shared" si="1"/>
        <v>291</v>
      </c>
      <c r="H28" s="12">
        <f>各戶政所!F5</f>
        <v>276</v>
      </c>
      <c r="I28" s="13">
        <f t="shared" si="2"/>
        <v>0.94845360824742264</v>
      </c>
      <c r="J28" s="1"/>
      <c r="K28" s="1"/>
      <c r="L28" s="1"/>
      <c r="M28" s="1"/>
      <c r="N28" s="1"/>
      <c r="O28" s="1"/>
      <c r="P28" s="1"/>
      <c r="Q28" s="1"/>
      <c r="R28" s="1"/>
      <c r="S28" s="1"/>
      <c r="T28" s="1"/>
      <c r="U28" s="1"/>
      <c r="V28" s="1"/>
      <c r="W28" s="1"/>
      <c r="X28" s="1"/>
      <c r="Y28" s="1"/>
      <c r="Z28" s="1"/>
    </row>
    <row r="29" spans="1:26" ht="24.75" customHeight="1">
      <c r="A29" s="21" t="s">
        <v>36</v>
      </c>
      <c r="B29" s="22">
        <f t="shared" ref="B29:F29" si="4">SUM(B30:B32)</f>
        <v>5391</v>
      </c>
      <c r="C29" s="22">
        <f>SUM(C30:C33)</f>
        <v>441635</v>
      </c>
      <c r="D29" s="22">
        <f t="shared" si="4"/>
        <v>34</v>
      </c>
      <c r="E29" s="22">
        <f t="shared" si="4"/>
        <v>11158</v>
      </c>
      <c r="F29" s="22">
        <f t="shared" si="4"/>
        <v>0</v>
      </c>
      <c r="G29" s="8">
        <f>SUM(B29:F29)</f>
        <v>458218</v>
      </c>
      <c r="H29" s="8">
        <f>SUM(H30:H33)</f>
        <v>448884</v>
      </c>
      <c r="I29" s="9">
        <f t="shared" si="2"/>
        <v>0.97962978320362792</v>
      </c>
      <c r="J29" s="1"/>
      <c r="K29" s="1"/>
      <c r="L29" s="1"/>
      <c r="M29" s="1"/>
      <c r="N29" s="1"/>
      <c r="O29" s="1"/>
      <c r="P29" s="1"/>
      <c r="Q29" s="1"/>
      <c r="R29" s="1"/>
      <c r="S29" s="1"/>
      <c r="T29" s="1"/>
      <c r="U29" s="1"/>
      <c r="V29" s="1"/>
      <c r="W29" s="1"/>
      <c r="X29" s="1"/>
      <c r="Y29" s="1"/>
      <c r="Z29" s="1"/>
    </row>
    <row r="30" spans="1:26" ht="25.5" customHeight="1">
      <c r="A30" s="10" t="s">
        <v>37</v>
      </c>
      <c r="B30" s="23">
        <f>'農產運銷(營業基金)'!K4</f>
        <v>0</v>
      </c>
      <c r="C30" s="23">
        <f>'農產運銷(營業基金)'!L4</f>
        <v>980</v>
      </c>
      <c r="D30" s="23">
        <f>'農產運銷(營業基金)'!M4</f>
        <v>4</v>
      </c>
      <c r="E30" s="23">
        <f>'農產運銷(營業基金)'!N4</f>
        <v>0</v>
      </c>
      <c r="F30" s="23">
        <f>'農產運銷(營業基金)'!O4</f>
        <v>0</v>
      </c>
      <c r="G30" s="11">
        <f t="shared" si="1"/>
        <v>984</v>
      </c>
      <c r="H30" s="12">
        <f>'農產運銷(營業基金)'!F5</f>
        <v>139</v>
      </c>
      <c r="I30" s="13">
        <f t="shared" si="2"/>
        <v>0.14126016260162602</v>
      </c>
      <c r="J30" s="1"/>
      <c r="K30" s="1"/>
      <c r="L30" s="1"/>
      <c r="M30" s="1"/>
      <c r="N30" s="1"/>
      <c r="O30" s="1"/>
      <c r="P30" s="1"/>
      <c r="Q30" s="1"/>
      <c r="R30" s="1"/>
      <c r="S30" s="1"/>
      <c r="T30" s="1"/>
      <c r="U30" s="1"/>
      <c r="V30" s="1"/>
      <c r="W30" s="1"/>
      <c r="X30" s="1"/>
      <c r="Y30" s="1"/>
      <c r="Z30" s="1"/>
    </row>
    <row r="31" spans="1:26" ht="24.75" customHeight="1">
      <c r="A31" s="24" t="s">
        <v>38</v>
      </c>
      <c r="B31" s="23">
        <f>公彩基金!K4</f>
        <v>5391</v>
      </c>
      <c r="C31" s="23">
        <f>公彩基金!L4</f>
        <v>63024</v>
      </c>
      <c r="D31" s="23">
        <f>公彩基金!M4</f>
        <v>0</v>
      </c>
      <c r="E31" s="23">
        <f>公彩基金!N4</f>
        <v>0</v>
      </c>
      <c r="F31" s="23">
        <f>公彩基金!O4</f>
        <v>0</v>
      </c>
      <c r="G31" s="229">
        <f t="shared" si="1"/>
        <v>68415</v>
      </c>
      <c r="H31" s="12">
        <f>公彩基金!F5</f>
        <v>68118</v>
      </c>
      <c r="I31" s="13">
        <f t="shared" si="2"/>
        <v>0.99565884674413507</v>
      </c>
      <c r="J31" s="1"/>
      <c r="K31" s="1"/>
      <c r="L31" s="1"/>
      <c r="M31" s="1"/>
      <c r="N31" s="1"/>
      <c r="O31" s="1"/>
      <c r="P31" s="1"/>
      <c r="Q31" s="1"/>
      <c r="R31" s="1"/>
      <c r="S31" s="1"/>
      <c r="T31" s="1"/>
      <c r="U31" s="1"/>
      <c r="V31" s="1"/>
      <c r="W31" s="1"/>
      <c r="X31" s="1"/>
      <c r="Y31" s="1"/>
      <c r="Z31" s="1"/>
    </row>
    <row r="32" spans="1:26" ht="24" customHeight="1">
      <c r="A32" s="227" t="s">
        <v>39</v>
      </c>
      <c r="B32" s="228">
        <f>教育發展基金!K4</f>
        <v>0</v>
      </c>
      <c r="C32" s="228">
        <f>教育發展基金!L4</f>
        <v>376421</v>
      </c>
      <c r="D32" s="228">
        <f>教育發展基金!M4</f>
        <v>30</v>
      </c>
      <c r="E32" s="228">
        <f>教育發展基金!N4</f>
        <v>11158</v>
      </c>
      <c r="F32" s="232">
        <f>教育發展基金!O4</f>
        <v>0</v>
      </c>
      <c r="G32" s="234">
        <f t="shared" si="1"/>
        <v>387609</v>
      </c>
      <c r="H32" s="228">
        <f>教育發展基金!F5</f>
        <v>379417</v>
      </c>
      <c r="I32" s="230">
        <f t="shared" si="2"/>
        <v>0.97886529982533943</v>
      </c>
      <c r="J32" s="1"/>
      <c r="K32" s="1"/>
      <c r="L32" s="1"/>
      <c r="M32" s="1"/>
      <c r="N32" s="1"/>
      <c r="O32" s="1"/>
      <c r="P32" s="1"/>
      <c r="Q32" s="1"/>
      <c r="R32" s="1"/>
      <c r="S32" s="1"/>
      <c r="T32" s="1"/>
      <c r="U32" s="1"/>
      <c r="V32" s="1"/>
      <c r="W32" s="1"/>
      <c r="X32" s="1"/>
      <c r="Y32" s="1"/>
      <c r="Z32" s="1"/>
    </row>
    <row r="33" spans="1:26" ht="29.25" customHeight="1">
      <c r="A33" s="231" t="s">
        <v>600</v>
      </c>
      <c r="B33" s="233">
        <f>資開基金!K4</f>
        <v>0</v>
      </c>
      <c r="C33" s="233">
        <f>資開基金!L4</f>
        <v>1210</v>
      </c>
      <c r="D33" s="233">
        <f>資開基金!M4</f>
        <v>0</v>
      </c>
      <c r="E33" s="233">
        <f>資開基金!N4</f>
        <v>0</v>
      </c>
      <c r="F33" s="233">
        <f>資開基金!O4</f>
        <v>0</v>
      </c>
      <c r="G33" s="233">
        <f>SUM(B33:F33)</f>
        <v>1210</v>
      </c>
      <c r="H33" s="233">
        <f>資開基金!F5</f>
        <v>1210</v>
      </c>
      <c r="I33" s="235">
        <f t="shared" si="2"/>
        <v>1</v>
      </c>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4"/>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4"/>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4"/>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4"/>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4"/>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4"/>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4"/>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4"/>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4"/>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4"/>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4"/>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4"/>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4"/>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4"/>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4"/>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4"/>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4"/>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4"/>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4"/>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4"/>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4"/>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4"/>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4"/>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4"/>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4"/>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4"/>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4"/>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4"/>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4"/>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4"/>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4"/>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4"/>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4"/>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4"/>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4"/>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4"/>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4"/>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4"/>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4"/>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4"/>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4"/>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4"/>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4"/>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4"/>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4"/>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4"/>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4"/>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4"/>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4"/>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4"/>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4"/>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4"/>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4"/>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4"/>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4"/>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4"/>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4"/>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4"/>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4"/>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4"/>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4"/>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4"/>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4"/>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4"/>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4"/>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4"/>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4"/>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4"/>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4"/>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4"/>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4"/>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4"/>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4"/>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4"/>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4"/>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4"/>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4"/>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4"/>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4"/>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4"/>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4"/>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4"/>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4"/>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4"/>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4"/>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4"/>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4"/>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4"/>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4"/>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4"/>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4"/>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4"/>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4"/>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4"/>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4"/>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4"/>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4"/>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4"/>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4"/>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4"/>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4"/>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4"/>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4"/>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4"/>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4"/>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4"/>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4"/>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4"/>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4"/>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4"/>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4"/>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4"/>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4"/>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4"/>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4"/>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4"/>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4"/>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4"/>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4"/>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4"/>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4"/>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4"/>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4"/>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4"/>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4"/>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4"/>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4"/>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4"/>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4"/>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4"/>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4"/>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4"/>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4"/>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4"/>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4"/>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4"/>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4"/>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4"/>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4"/>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4"/>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4"/>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4"/>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4"/>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4"/>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4"/>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4"/>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4"/>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4"/>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4"/>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4"/>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4"/>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4"/>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4"/>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4"/>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4"/>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4"/>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4"/>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4"/>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4"/>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4"/>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4"/>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4"/>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4"/>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4"/>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4"/>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4"/>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4"/>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4"/>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4"/>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4"/>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4"/>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4"/>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4"/>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4"/>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4"/>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4"/>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4"/>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4"/>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4"/>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4"/>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4"/>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4"/>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4"/>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4"/>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4"/>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4"/>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4"/>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4"/>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4"/>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4"/>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4"/>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4"/>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4"/>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4"/>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4"/>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4"/>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4"/>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4"/>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4"/>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4"/>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4"/>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4"/>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4"/>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4"/>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4"/>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4"/>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4"/>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4"/>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4"/>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4"/>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4"/>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4"/>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4"/>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4"/>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4"/>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4"/>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4"/>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4"/>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4"/>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4"/>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4"/>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4"/>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4"/>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4"/>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4"/>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4"/>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4"/>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4"/>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4"/>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4"/>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4"/>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4"/>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4"/>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4"/>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4"/>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4"/>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4"/>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4"/>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4"/>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4"/>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4"/>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4"/>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4"/>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4"/>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4"/>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4"/>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4"/>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4"/>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4"/>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4"/>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4"/>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4"/>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4"/>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4"/>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4"/>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4"/>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4"/>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4"/>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4"/>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4"/>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4"/>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4"/>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4"/>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4"/>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4"/>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4"/>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4"/>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4"/>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4"/>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4"/>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4"/>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4"/>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4"/>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4"/>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4"/>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4"/>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4"/>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4"/>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4"/>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4"/>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4"/>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4"/>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4"/>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4"/>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4"/>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4"/>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4"/>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4"/>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4"/>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4"/>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4"/>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4"/>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4"/>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4"/>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4"/>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4"/>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4"/>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4"/>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4"/>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4"/>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4"/>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4"/>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4"/>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4"/>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4"/>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4"/>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4"/>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4"/>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4"/>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4"/>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4"/>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4"/>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4"/>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4"/>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4"/>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4"/>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4"/>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4"/>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4"/>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4"/>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4"/>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4"/>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4"/>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4"/>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4"/>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4"/>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4"/>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4"/>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4"/>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4"/>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4"/>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4"/>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4"/>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4"/>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4"/>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4"/>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4"/>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4"/>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4"/>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4"/>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4"/>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4"/>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4"/>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4"/>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4"/>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4"/>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4"/>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4"/>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4"/>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4"/>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4"/>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4"/>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4"/>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4"/>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4"/>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4"/>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4"/>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4"/>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4"/>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4"/>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4"/>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4"/>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4"/>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4"/>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4"/>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4"/>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4"/>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4"/>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4"/>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4"/>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4"/>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4"/>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4"/>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4"/>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4"/>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4"/>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4"/>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4"/>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4"/>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4"/>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4"/>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4"/>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4"/>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4"/>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4"/>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4"/>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4"/>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4"/>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4"/>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4"/>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4"/>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4"/>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4"/>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4"/>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4"/>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4"/>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4"/>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4"/>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4"/>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4"/>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4"/>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4"/>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4"/>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4"/>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4"/>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4"/>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4"/>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4"/>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4"/>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4"/>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4"/>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4"/>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4"/>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4"/>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4"/>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4"/>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4"/>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4"/>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4"/>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4"/>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4"/>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4"/>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4"/>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4"/>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4"/>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4"/>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4"/>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4"/>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4"/>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4"/>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4"/>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4"/>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4"/>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4"/>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4"/>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4"/>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4"/>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4"/>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4"/>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4"/>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4"/>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4"/>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4"/>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4"/>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4"/>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4"/>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4"/>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4"/>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4"/>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4"/>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4"/>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4"/>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4"/>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4"/>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4"/>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4"/>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4"/>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4"/>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4"/>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4"/>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4"/>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4"/>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4"/>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4"/>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4"/>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4"/>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4"/>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4"/>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4"/>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4"/>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4"/>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4"/>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4"/>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4"/>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4"/>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4"/>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4"/>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4"/>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4"/>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4"/>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4"/>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4"/>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4"/>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4"/>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4"/>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4"/>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4"/>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4"/>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4"/>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4"/>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4"/>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4"/>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4"/>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4"/>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4"/>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4"/>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4"/>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4"/>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4"/>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4"/>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4"/>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4"/>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4"/>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4"/>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4"/>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4"/>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4"/>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4"/>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4"/>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4"/>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4"/>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4"/>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4"/>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4"/>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4"/>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4"/>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4"/>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4"/>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4"/>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4"/>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4"/>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4"/>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4"/>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4"/>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4"/>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4"/>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4"/>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4"/>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4"/>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4"/>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4"/>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4"/>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4"/>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4"/>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4"/>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4"/>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4"/>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4"/>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4"/>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4"/>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4"/>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4"/>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4"/>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4"/>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4"/>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4"/>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4"/>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4"/>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4"/>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4"/>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4"/>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4"/>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4"/>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4"/>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4"/>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4"/>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4"/>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4"/>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4"/>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4"/>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4"/>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4"/>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4"/>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4"/>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4"/>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4"/>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4"/>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4"/>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4"/>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4"/>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4"/>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4"/>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4"/>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4"/>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4"/>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4"/>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4"/>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4"/>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4"/>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4"/>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4"/>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4"/>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4"/>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4"/>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4"/>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4"/>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4"/>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4"/>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4"/>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4"/>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4"/>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4"/>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4"/>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4"/>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4"/>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4"/>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4"/>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4"/>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4"/>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4"/>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4"/>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4"/>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4"/>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4"/>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4"/>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4"/>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4"/>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4"/>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4"/>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4"/>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4"/>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4"/>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4"/>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4"/>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4"/>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4"/>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4"/>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4"/>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4"/>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4"/>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4"/>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4"/>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4"/>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4"/>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4"/>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4"/>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4"/>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4"/>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4"/>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4"/>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4"/>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4"/>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4"/>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4"/>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4"/>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4"/>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4"/>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4"/>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4"/>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4"/>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4"/>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4"/>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4"/>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4"/>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4"/>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4"/>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4"/>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4"/>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4"/>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4"/>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4"/>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4"/>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4"/>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4"/>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4"/>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4"/>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4"/>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4"/>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4"/>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4"/>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4"/>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4"/>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4"/>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4"/>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4"/>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4"/>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4"/>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4"/>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4"/>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4"/>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4"/>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4"/>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4"/>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4"/>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4"/>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4"/>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4"/>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4"/>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4"/>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4"/>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4"/>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4"/>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4"/>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4"/>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4"/>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4"/>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4"/>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4"/>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4"/>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4"/>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4"/>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4"/>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4"/>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4"/>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4"/>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4"/>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4"/>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4"/>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4"/>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4"/>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4"/>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4"/>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4"/>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4"/>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4"/>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4"/>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4"/>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4"/>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4"/>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4"/>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4"/>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4"/>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4"/>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4"/>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4"/>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4"/>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4"/>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4"/>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4"/>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4"/>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4"/>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4"/>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4"/>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4"/>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4"/>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4"/>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4"/>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4"/>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4"/>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4"/>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4"/>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4"/>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4"/>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4"/>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4"/>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4"/>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4"/>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4"/>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4"/>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4"/>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4"/>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4"/>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4"/>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4"/>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4"/>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4"/>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4"/>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4"/>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4"/>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4"/>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4"/>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4"/>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4"/>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4"/>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4"/>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4"/>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4"/>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4"/>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4"/>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4"/>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4"/>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4"/>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4"/>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4"/>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4"/>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4"/>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4"/>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4"/>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4"/>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4"/>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4"/>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4"/>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4"/>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4"/>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4"/>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4"/>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4"/>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4"/>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4"/>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4"/>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4"/>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4"/>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4"/>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4"/>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4"/>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4"/>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4"/>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4"/>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4"/>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4"/>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4"/>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4"/>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4"/>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4"/>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4"/>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4"/>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4"/>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4"/>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4"/>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4"/>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4"/>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4"/>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4"/>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4"/>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4"/>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4"/>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4"/>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4"/>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4"/>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4"/>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4"/>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4"/>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4"/>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4"/>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4"/>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4"/>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4"/>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4"/>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4"/>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4"/>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4"/>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4"/>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4"/>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4"/>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4"/>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4"/>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4"/>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4"/>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4"/>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4"/>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4"/>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4"/>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4"/>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4"/>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4"/>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4"/>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4"/>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4"/>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4"/>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4"/>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4"/>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4"/>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4"/>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4"/>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4"/>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4"/>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4"/>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4"/>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4"/>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4"/>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4"/>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4"/>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4"/>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4"/>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4"/>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4"/>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4"/>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4"/>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4"/>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4"/>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4"/>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4"/>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4"/>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4"/>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4"/>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4"/>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4"/>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4"/>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4"/>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4"/>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4"/>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4"/>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4"/>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4"/>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4"/>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4"/>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4"/>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4"/>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4"/>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4"/>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4"/>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4"/>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4"/>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4"/>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4"/>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4"/>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4"/>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4"/>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4"/>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4"/>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4"/>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4"/>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4"/>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4"/>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4"/>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4"/>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4"/>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4"/>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4"/>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4"/>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4"/>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4"/>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4"/>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4"/>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4"/>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4"/>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4"/>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4"/>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4"/>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4"/>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4"/>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4"/>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4"/>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4"/>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4"/>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4"/>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4"/>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4"/>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4"/>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4"/>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4"/>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4"/>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4"/>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4"/>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4"/>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4"/>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4"/>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4"/>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4"/>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4"/>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4"/>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4"/>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4"/>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4"/>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4"/>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4"/>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4"/>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4"/>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4"/>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4"/>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4"/>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4"/>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4"/>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4"/>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4"/>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4"/>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4"/>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4"/>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4"/>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4"/>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4"/>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4"/>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4"/>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4"/>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4"/>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4"/>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4"/>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4"/>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4"/>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4"/>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4"/>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4"/>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4"/>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4"/>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4"/>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4"/>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4"/>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4"/>
      <c r="I1001" s="1"/>
      <c r="J1001" s="1"/>
      <c r="K1001" s="1"/>
      <c r="L1001" s="1"/>
      <c r="M1001" s="1"/>
      <c r="N1001" s="1"/>
      <c r="O1001" s="1"/>
      <c r="P1001" s="1"/>
      <c r="Q1001" s="1"/>
      <c r="R1001" s="1"/>
      <c r="S1001" s="1"/>
      <c r="T1001" s="1"/>
      <c r="U1001" s="1"/>
      <c r="V1001" s="1"/>
      <c r="W1001" s="1"/>
      <c r="X1001" s="1"/>
      <c r="Y1001" s="1"/>
      <c r="Z1001" s="1"/>
    </row>
  </sheetData>
  <mergeCells count="6">
    <mergeCell ref="A1:I1"/>
    <mergeCell ref="A3:A4"/>
    <mergeCell ref="B3:F3"/>
    <mergeCell ref="G3:G4"/>
    <mergeCell ref="H3:H4"/>
    <mergeCell ref="I3:I4"/>
  </mergeCells>
  <phoneticPr fontId="25" type="noConversion"/>
  <printOptions horizontalCentered="1"/>
  <pageMargins left="0.23622047244094491" right="0.23622047244094491" top="0.74803149606299213" bottom="0.74803149606299213" header="0" footer="0"/>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zoomScale="60" zoomScaleNormal="100" workbookViewId="0">
      <selection sqref="A1:I1"/>
    </sheetView>
  </sheetViews>
  <sheetFormatPr defaultColWidth="11.25" defaultRowHeight="15" customHeight="1"/>
  <cols>
    <col min="1" max="2" width="14.625" customWidth="1"/>
    <col min="3" max="3" width="10.5" customWidth="1"/>
    <col min="4" max="4" width="33.125" customWidth="1"/>
    <col min="5" max="5" width="19.2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233</v>
      </c>
      <c r="B2" s="251" t="s">
        <v>234</v>
      </c>
      <c r="C2" s="251" t="s">
        <v>235</v>
      </c>
      <c r="D2" s="244" t="s">
        <v>44</v>
      </c>
      <c r="E2" s="244" t="s">
        <v>236</v>
      </c>
      <c r="F2" s="244" t="s">
        <v>237</v>
      </c>
      <c r="G2" s="246" t="s">
        <v>238</v>
      </c>
      <c r="H2" s="252" t="s">
        <v>48</v>
      </c>
      <c r="I2" s="246" t="s">
        <v>239</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9050</v>
      </c>
      <c r="M4" s="12">
        <f>SUMIF($J:$J,"三",$C:$C)</f>
        <v>0</v>
      </c>
      <c r="N4" s="12">
        <f>SUMIF($J:$J,"四",$C:$C)</f>
        <v>354</v>
      </c>
      <c r="O4" s="12">
        <f>SUMIF($J:$J,"五",$C:$C)</f>
        <v>0</v>
      </c>
      <c r="P4" s="2"/>
      <c r="Q4" s="2"/>
      <c r="R4" s="2"/>
      <c r="S4" s="2"/>
      <c r="T4" s="2"/>
      <c r="U4" s="2"/>
      <c r="V4" s="2"/>
      <c r="W4" s="2"/>
      <c r="X4" s="2"/>
      <c r="Y4" s="2"/>
      <c r="Z4" s="2"/>
      <c r="AA4" s="2"/>
      <c r="AB4" s="2"/>
      <c r="AC4" s="2"/>
    </row>
    <row r="5" spans="1:29" ht="114" customHeight="1">
      <c r="A5" s="92" t="s">
        <v>557</v>
      </c>
      <c r="B5" s="94" t="s">
        <v>435</v>
      </c>
      <c r="C5" s="95">
        <f>SUM(C6:C7)</f>
        <v>9404</v>
      </c>
      <c r="D5" s="92" t="s">
        <v>407</v>
      </c>
      <c r="E5" s="92"/>
      <c r="F5" s="97">
        <f>F6</f>
        <v>8790</v>
      </c>
      <c r="G5" s="98">
        <f t="shared" ref="G5:G7" si="0">F5/C5</f>
        <v>0.93470863462356446</v>
      </c>
      <c r="H5" s="92"/>
      <c r="I5" s="99"/>
      <c r="J5" s="30"/>
      <c r="K5" s="30"/>
      <c r="L5" s="30"/>
      <c r="M5" s="30"/>
      <c r="N5" s="30"/>
      <c r="O5" s="30"/>
      <c r="P5" s="30"/>
      <c r="Q5" s="30"/>
      <c r="R5" s="30"/>
      <c r="S5" s="30"/>
      <c r="T5" s="30"/>
      <c r="U5" s="30"/>
      <c r="V5" s="30"/>
      <c r="W5" s="30"/>
      <c r="X5" s="30"/>
      <c r="Y5" s="30"/>
      <c r="Z5" s="30"/>
      <c r="AA5" s="30"/>
      <c r="AB5" s="30"/>
      <c r="AC5" s="30"/>
    </row>
    <row r="6" spans="1:29" ht="173.25" customHeight="1">
      <c r="A6" s="136" t="s">
        <v>33</v>
      </c>
      <c r="B6" s="131" t="s">
        <v>240</v>
      </c>
      <c r="C6" s="190">
        <v>9050</v>
      </c>
      <c r="D6" s="120" t="s">
        <v>409</v>
      </c>
      <c r="E6" s="191" t="s">
        <v>241</v>
      </c>
      <c r="F6" s="179">
        <v>8790</v>
      </c>
      <c r="G6" s="192">
        <f t="shared" si="0"/>
        <v>0.97127071823204425</v>
      </c>
      <c r="H6" s="179"/>
      <c r="I6" s="193" t="s">
        <v>242</v>
      </c>
      <c r="J6" s="32" t="str">
        <f t="shared" ref="J6:J7" si="1">LEFT(E6,FIND("、",E6) - 1)</f>
        <v>二</v>
      </c>
      <c r="K6" s="2"/>
      <c r="L6" s="2"/>
      <c r="M6" s="2"/>
      <c r="N6" s="2"/>
      <c r="O6" s="2"/>
      <c r="P6" s="2"/>
      <c r="Q6" s="2"/>
      <c r="R6" s="2"/>
      <c r="S6" s="2"/>
      <c r="T6" s="2"/>
      <c r="U6" s="2"/>
      <c r="V6" s="2"/>
      <c r="W6" s="2"/>
      <c r="X6" s="2"/>
      <c r="Y6" s="2"/>
      <c r="Z6" s="2"/>
      <c r="AA6" s="2"/>
      <c r="AB6" s="2"/>
      <c r="AC6" s="2"/>
    </row>
    <row r="7" spans="1:29" ht="171.75" customHeight="1">
      <c r="A7" s="136" t="s">
        <v>33</v>
      </c>
      <c r="B7" s="131" t="s">
        <v>243</v>
      </c>
      <c r="C7" s="184">
        <v>354</v>
      </c>
      <c r="D7" s="120" t="s">
        <v>408</v>
      </c>
      <c r="E7" s="194" t="s">
        <v>71</v>
      </c>
      <c r="F7" s="179">
        <v>354</v>
      </c>
      <c r="G7" s="192">
        <f t="shared" si="0"/>
        <v>1</v>
      </c>
      <c r="H7" s="178"/>
      <c r="I7" s="106" t="s">
        <v>244</v>
      </c>
      <c r="J7" s="32" t="str">
        <f t="shared" si="1"/>
        <v>四</v>
      </c>
      <c r="K7" s="32"/>
      <c r="L7" s="32"/>
      <c r="M7" s="32"/>
      <c r="N7" s="32"/>
      <c r="O7" s="32"/>
      <c r="P7" s="32"/>
      <c r="Q7" s="32"/>
      <c r="R7" s="32"/>
      <c r="S7" s="32"/>
      <c r="T7" s="32"/>
      <c r="U7" s="32"/>
      <c r="V7" s="32"/>
      <c r="W7" s="32"/>
      <c r="X7" s="32"/>
      <c r="Y7" s="32"/>
      <c r="Z7" s="32"/>
      <c r="AA7" s="32"/>
      <c r="AB7" s="32"/>
      <c r="AC7" s="32"/>
    </row>
    <row r="8" spans="1:29" ht="46.5" customHeight="1">
      <c r="A8" s="2"/>
      <c r="B8" s="2"/>
      <c r="C8" s="42"/>
      <c r="D8" s="43"/>
      <c r="E8" s="43"/>
      <c r="F8" s="43"/>
      <c r="G8" s="43"/>
      <c r="H8" s="43"/>
      <c r="I8" s="32"/>
      <c r="J8" s="32"/>
      <c r="K8" s="32"/>
      <c r="L8" s="32"/>
      <c r="M8" s="32"/>
      <c r="N8" s="32"/>
      <c r="O8" s="32"/>
      <c r="P8" s="32"/>
      <c r="Q8" s="32"/>
      <c r="R8" s="32"/>
      <c r="S8" s="32"/>
      <c r="T8" s="32"/>
      <c r="U8" s="32"/>
      <c r="V8" s="32"/>
      <c r="W8" s="32"/>
      <c r="X8" s="32"/>
      <c r="Y8" s="32"/>
      <c r="Z8" s="32"/>
      <c r="AA8" s="32"/>
      <c r="AB8" s="32"/>
      <c r="AC8" s="32"/>
    </row>
    <row r="9" spans="1:29" ht="46.5" customHeight="1">
      <c r="A9" s="2"/>
      <c r="B9" s="2"/>
      <c r="C9" s="42"/>
      <c r="D9" s="43"/>
      <c r="E9" s="43"/>
      <c r="F9" s="43"/>
      <c r="G9" s="43"/>
      <c r="H9" s="43"/>
      <c r="I9" s="32"/>
      <c r="J9" s="32"/>
      <c r="K9" s="32"/>
      <c r="L9" s="32"/>
      <c r="M9" s="32"/>
      <c r="N9" s="32"/>
      <c r="O9" s="32"/>
      <c r="P9" s="32"/>
      <c r="Q9" s="32"/>
      <c r="R9" s="32"/>
      <c r="S9" s="32"/>
      <c r="T9" s="32"/>
      <c r="U9" s="32"/>
      <c r="V9" s="32"/>
      <c r="W9" s="32"/>
      <c r="X9" s="32"/>
      <c r="Y9" s="32"/>
      <c r="Z9" s="32"/>
      <c r="AA9" s="32"/>
      <c r="AB9" s="32"/>
      <c r="AC9" s="32"/>
    </row>
    <row r="10" spans="1:29" ht="46.5" customHeight="1">
      <c r="A10" s="2"/>
      <c r="B10" s="2"/>
      <c r="C10" s="42"/>
      <c r="D10" s="43"/>
      <c r="E10" s="43"/>
      <c r="F10" s="43"/>
      <c r="G10" s="43"/>
      <c r="H10" s="43"/>
      <c r="I10" s="32"/>
      <c r="J10" s="32"/>
      <c r="K10" s="32"/>
      <c r="L10" s="32"/>
      <c r="M10" s="32"/>
      <c r="N10" s="32"/>
      <c r="O10" s="32"/>
      <c r="P10" s="32"/>
      <c r="Q10" s="32"/>
      <c r="R10" s="32"/>
      <c r="S10" s="32"/>
      <c r="T10" s="32"/>
      <c r="U10" s="32"/>
      <c r="V10" s="32"/>
      <c r="W10" s="32"/>
      <c r="X10" s="32"/>
      <c r="Y10" s="32"/>
      <c r="Z10" s="32"/>
      <c r="AA10" s="32"/>
      <c r="AB10" s="32"/>
      <c r="AC10" s="32"/>
    </row>
    <row r="11" spans="1:29" ht="46.5" customHeight="1">
      <c r="A11" s="2"/>
      <c r="B11" s="2"/>
      <c r="C11" s="42"/>
      <c r="D11" s="43"/>
      <c r="E11" s="43"/>
      <c r="F11" s="43"/>
      <c r="G11" s="43"/>
      <c r="H11" s="43"/>
      <c r="I11" s="32"/>
      <c r="J11" s="32"/>
      <c r="K11" s="32"/>
      <c r="L11" s="32"/>
      <c r="M11" s="32"/>
      <c r="N11" s="32"/>
      <c r="O11" s="32"/>
      <c r="P11" s="32"/>
      <c r="Q11" s="32"/>
      <c r="R11" s="32"/>
      <c r="S11" s="32"/>
      <c r="T11" s="32"/>
      <c r="U11" s="32"/>
      <c r="V11" s="32"/>
      <c r="W11" s="32"/>
      <c r="X11" s="32"/>
      <c r="Y11" s="32"/>
      <c r="Z11" s="32"/>
      <c r="AA11" s="32"/>
      <c r="AB11" s="32"/>
      <c r="AC11" s="32"/>
    </row>
    <row r="12" spans="1:29" ht="46.5" customHeight="1">
      <c r="A12" s="2"/>
      <c r="B12" s="2"/>
      <c r="C12" s="42"/>
      <c r="D12" s="43"/>
      <c r="E12" s="43"/>
      <c r="F12" s="43"/>
      <c r="G12" s="43"/>
      <c r="H12" s="43"/>
      <c r="I12" s="32"/>
      <c r="J12" s="32"/>
      <c r="K12" s="32"/>
      <c r="L12" s="32"/>
      <c r="M12" s="32"/>
      <c r="N12" s="32"/>
      <c r="O12" s="32"/>
      <c r="P12" s="32"/>
      <c r="Q12" s="32"/>
      <c r="R12" s="32"/>
      <c r="S12" s="32"/>
      <c r="T12" s="32"/>
      <c r="U12" s="32"/>
      <c r="V12" s="32"/>
      <c r="W12" s="32"/>
      <c r="X12" s="32"/>
      <c r="Y12" s="32"/>
      <c r="Z12" s="32"/>
      <c r="AA12" s="32"/>
      <c r="AB12" s="32"/>
      <c r="AC12" s="32"/>
    </row>
    <row r="13" spans="1:29" ht="46.5" customHeight="1">
      <c r="A13" s="2"/>
      <c r="B13" s="2"/>
      <c r="C13" s="42"/>
      <c r="D13" s="43"/>
      <c r="E13" s="43"/>
      <c r="F13" s="43"/>
      <c r="G13" s="43"/>
      <c r="H13" s="43"/>
      <c r="I13" s="32"/>
      <c r="J13" s="32"/>
      <c r="K13" s="32"/>
      <c r="L13" s="32"/>
      <c r="M13" s="32"/>
      <c r="N13" s="32"/>
      <c r="O13" s="32"/>
      <c r="P13" s="32"/>
      <c r="Q13" s="32"/>
      <c r="R13" s="32"/>
      <c r="S13" s="32"/>
      <c r="T13" s="32"/>
      <c r="U13" s="32"/>
      <c r="V13" s="32"/>
      <c r="W13" s="32"/>
      <c r="X13" s="32"/>
      <c r="Y13" s="32"/>
      <c r="Z13" s="32"/>
      <c r="AA13" s="32"/>
      <c r="AB13" s="32"/>
      <c r="AC13" s="32"/>
    </row>
    <row r="14" spans="1:29" ht="46.5" customHeight="1">
      <c r="A14" s="2"/>
      <c r="B14" s="2"/>
      <c r="C14" s="42"/>
      <c r="D14" s="43"/>
      <c r="E14" s="43"/>
      <c r="F14" s="43"/>
      <c r="G14" s="43"/>
      <c r="H14" s="43"/>
      <c r="I14" s="32"/>
      <c r="J14" s="32"/>
      <c r="K14" s="32"/>
      <c r="L14" s="32"/>
      <c r="M14" s="32"/>
      <c r="N14" s="32"/>
      <c r="O14" s="32"/>
      <c r="P14" s="32"/>
      <c r="Q14" s="32"/>
      <c r="R14" s="32"/>
      <c r="S14" s="32"/>
      <c r="T14" s="32"/>
      <c r="U14" s="32"/>
      <c r="V14" s="32"/>
      <c r="W14" s="32"/>
      <c r="X14" s="32"/>
      <c r="Y14" s="32"/>
      <c r="Z14" s="32"/>
      <c r="AA14" s="32"/>
      <c r="AB14" s="32"/>
      <c r="AC14" s="32"/>
    </row>
    <row r="15" spans="1:29" ht="46.5" customHeight="1">
      <c r="A15" s="2"/>
      <c r="B15" s="2"/>
      <c r="C15" s="42"/>
      <c r="D15" s="43"/>
      <c r="E15" s="43"/>
      <c r="F15" s="43"/>
      <c r="G15" s="43"/>
      <c r="H15" s="43"/>
      <c r="I15" s="32"/>
      <c r="J15" s="32"/>
      <c r="K15" s="32"/>
      <c r="L15" s="32"/>
      <c r="M15" s="32"/>
      <c r="N15" s="32"/>
      <c r="O15" s="32"/>
      <c r="P15" s="32"/>
      <c r="Q15" s="32"/>
      <c r="R15" s="32"/>
      <c r="S15" s="32"/>
      <c r="T15" s="32"/>
      <c r="U15" s="32"/>
      <c r="V15" s="32"/>
      <c r="W15" s="32"/>
      <c r="X15" s="32"/>
      <c r="Y15" s="32"/>
      <c r="Z15" s="32"/>
      <c r="AA15" s="32"/>
      <c r="AB15" s="32"/>
      <c r="AC15" s="32"/>
    </row>
    <row r="16" spans="1:29" ht="46.5" customHeight="1">
      <c r="A16" s="2"/>
      <c r="B16" s="2"/>
      <c r="C16" s="42"/>
      <c r="D16" s="43"/>
      <c r="E16" s="43"/>
      <c r="F16" s="43"/>
      <c r="G16" s="43"/>
      <c r="H16" s="43"/>
      <c r="I16" s="32"/>
      <c r="J16" s="32"/>
      <c r="K16" s="32"/>
      <c r="L16" s="32"/>
      <c r="M16" s="32"/>
      <c r="N16" s="32"/>
      <c r="O16" s="32"/>
      <c r="P16" s="32"/>
      <c r="Q16" s="32"/>
      <c r="R16" s="32"/>
      <c r="S16" s="32"/>
      <c r="T16" s="32"/>
      <c r="U16" s="32"/>
      <c r="V16" s="32"/>
      <c r="W16" s="32"/>
      <c r="X16" s="32"/>
      <c r="Y16" s="32"/>
      <c r="Z16" s="32"/>
      <c r="AA16" s="32"/>
      <c r="AB16" s="32"/>
      <c r="AC16" s="32"/>
    </row>
    <row r="17" spans="1:29" ht="46.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70.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46.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1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4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46.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46.5"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hidden="1"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46.5" customHeight="1">
      <c r="A42" s="2"/>
      <c r="B42" s="2"/>
      <c r="C42" s="42"/>
      <c r="D42" s="43"/>
      <c r="E42" s="43"/>
      <c r="F42" s="43"/>
      <c r="G42" s="43"/>
      <c r="H42" s="43"/>
      <c r="I42" s="32"/>
      <c r="J42" s="32"/>
      <c r="K42" s="32"/>
      <c r="L42" s="32"/>
      <c r="M42" s="32"/>
      <c r="N42" s="32"/>
      <c r="O42" s="32"/>
      <c r="P42" s="32"/>
      <c r="Q42" s="32"/>
      <c r="R42" s="32"/>
      <c r="S42" s="32"/>
      <c r="T42" s="32"/>
      <c r="U42" s="32"/>
      <c r="V42" s="32"/>
      <c r="W42" s="32"/>
      <c r="X42" s="32"/>
      <c r="Y42" s="32"/>
      <c r="Z42" s="32"/>
      <c r="AA42" s="32"/>
      <c r="AB42" s="32"/>
      <c r="AC42" s="32"/>
    </row>
    <row r="43" spans="1:29" ht="27.75" customHeight="1">
      <c r="A43" s="2"/>
      <c r="B43" s="2"/>
      <c r="C43" s="42"/>
      <c r="D43" s="43"/>
      <c r="E43" s="43"/>
      <c r="F43" s="43"/>
      <c r="G43" s="43"/>
      <c r="H43" s="43"/>
      <c r="I43" s="2"/>
      <c r="J43" s="2"/>
      <c r="K43" s="2"/>
      <c r="L43" s="2"/>
      <c r="M43" s="2"/>
      <c r="N43" s="2"/>
      <c r="O43" s="2"/>
      <c r="P43" s="2"/>
      <c r="Q43" s="2"/>
      <c r="R43" s="2"/>
      <c r="S43" s="2"/>
      <c r="T43" s="2"/>
      <c r="U43" s="2"/>
      <c r="V43" s="2"/>
      <c r="W43" s="2"/>
      <c r="X43" s="2"/>
      <c r="Y43" s="2"/>
      <c r="Z43" s="2"/>
      <c r="AA43" s="2"/>
      <c r="AB43" s="2"/>
      <c r="AC43" s="2"/>
    </row>
    <row r="44" spans="1:29" ht="360.7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16.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39"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topLeftCell="A13" zoomScale="60" zoomScaleNormal="100" workbookViewId="0">
      <selection activeCell="E14" sqref="E14"/>
    </sheetView>
  </sheetViews>
  <sheetFormatPr defaultColWidth="11.25" defaultRowHeight="15" customHeight="1"/>
  <cols>
    <col min="1" max="1" width="13.125" customWidth="1"/>
    <col min="2" max="2" width="11.5" customWidth="1"/>
    <col min="3" max="3" width="9.625" customWidth="1"/>
    <col min="4" max="4" width="39.37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245</v>
      </c>
      <c r="D2" s="244" t="s">
        <v>44</v>
      </c>
      <c r="E2" s="244" t="s">
        <v>246</v>
      </c>
      <c r="F2" s="244" t="s">
        <v>247</v>
      </c>
      <c r="G2" s="246" t="s">
        <v>248</v>
      </c>
      <c r="H2" s="252" t="s">
        <v>48</v>
      </c>
      <c r="I2" s="252"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7"/>
      <c r="H3" s="247"/>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48"/>
      <c r="H4" s="248"/>
      <c r="I4" s="248"/>
      <c r="J4" s="237"/>
      <c r="K4" s="12">
        <f>SUMIF($J:$J,"一",$C:$C)</f>
        <v>0</v>
      </c>
      <c r="L4" s="12">
        <f>SUMIF($J:$J,"二",$C:$C)</f>
        <v>137</v>
      </c>
      <c r="M4" s="12">
        <f>SUMIF($J:$J,"三",$C:$C)</f>
        <v>8</v>
      </c>
      <c r="N4" s="12">
        <f>SUMIF($J:$J,"四",$C:$C)</f>
        <v>0</v>
      </c>
      <c r="O4" s="12">
        <f>SUMIF($J:$J,"五",$C:$C)</f>
        <v>0</v>
      </c>
      <c r="P4" s="47"/>
      <c r="Q4" s="47"/>
      <c r="R4" s="47"/>
      <c r="S4" s="47"/>
      <c r="T4" s="47"/>
      <c r="U4" s="47"/>
      <c r="V4" s="47"/>
      <c r="W4" s="47"/>
      <c r="X4" s="47"/>
      <c r="Y4" s="47"/>
      <c r="Z4" s="47"/>
      <c r="AA4" s="47"/>
      <c r="AB4" s="47"/>
      <c r="AC4" s="47"/>
    </row>
    <row r="5" spans="1:29" ht="119.25" customHeight="1">
      <c r="A5" s="92" t="s">
        <v>558</v>
      </c>
      <c r="B5" s="94" t="s">
        <v>435</v>
      </c>
      <c r="C5" s="95">
        <f>SUM(C6:C15)</f>
        <v>145</v>
      </c>
      <c r="D5" s="92" t="s">
        <v>411</v>
      </c>
      <c r="E5" s="92"/>
      <c r="F5" s="97">
        <f>SUM(F6:F15)</f>
        <v>144.4</v>
      </c>
      <c r="G5" s="98">
        <f t="shared" ref="G5:G14" si="0">F5/C5</f>
        <v>0.99586206896551732</v>
      </c>
      <c r="H5" s="92"/>
      <c r="I5" s="99"/>
      <c r="J5" s="30"/>
      <c r="K5" s="30"/>
      <c r="L5" s="30"/>
      <c r="M5" s="30"/>
      <c r="N5" s="30"/>
      <c r="O5" s="30"/>
      <c r="P5" s="30"/>
      <c r="Q5" s="30"/>
      <c r="R5" s="30"/>
      <c r="S5" s="30"/>
      <c r="T5" s="30"/>
      <c r="U5" s="30"/>
      <c r="V5" s="30"/>
      <c r="W5" s="30"/>
      <c r="X5" s="30"/>
      <c r="Y5" s="30"/>
      <c r="Z5" s="30"/>
      <c r="AA5" s="30"/>
      <c r="AB5" s="30"/>
      <c r="AC5" s="30"/>
    </row>
    <row r="6" spans="1:29" ht="150" customHeight="1">
      <c r="A6" s="100" t="s">
        <v>249</v>
      </c>
      <c r="B6" s="131" t="s">
        <v>250</v>
      </c>
      <c r="C6" s="104">
        <v>22</v>
      </c>
      <c r="D6" s="131" t="s">
        <v>581</v>
      </c>
      <c r="E6" s="101" t="s">
        <v>251</v>
      </c>
      <c r="F6" s="107">
        <v>22</v>
      </c>
      <c r="G6" s="192">
        <f t="shared" si="0"/>
        <v>1</v>
      </c>
      <c r="H6" s="101"/>
      <c r="I6" s="195">
        <v>17</v>
      </c>
      <c r="J6" s="32" t="str">
        <f t="shared" ref="J6:J14" si="1">LEFT(E6,FIND("、",E6) - 1)</f>
        <v>二</v>
      </c>
      <c r="K6" s="2"/>
      <c r="L6" s="2"/>
      <c r="M6" s="2"/>
      <c r="N6" s="2"/>
      <c r="O6" s="2"/>
      <c r="P6" s="2"/>
      <c r="Q6" s="2"/>
      <c r="R6" s="2"/>
      <c r="S6" s="2"/>
      <c r="T6" s="2"/>
      <c r="U6" s="2"/>
      <c r="V6" s="2"/>
      <c r="W6" s="2"/>
      <c r="X6" s="2"/>
      <c r="Y6" s="2"/>
      <c r="Z6" s="2"/>
      <c r="AA6" s="2"/>
      <c r="AB6" s="2"/>
      <c r="AC6" s="2"/>
    </row>
    <row r="7" spans="1:29" ht="161.25" customHeight="1">
      <c r="A7" s="115" t="s">
        <v>252</v>
      </c>
      <c r="B7" s="131" t="s">
        <v>250</v>
      </c>
      <c r="C7" s="104">
        <v>21</v>
      </c>
      <c r="D7" s="131" t="s">
        <v>588</v>
      </c>
      <c r="E7" s="101" t="s">
        <v>251</v>
      </c>
      <c r="F7" s="107">
        <v>21</v>
      </c>
      <c r="G7" s="192">
        <f t="shared" si="0"/>
        <v>1</v>
      </c>
      <c r="H7" s="101"/>
      <c r="I7" s="195">
        <v>19</v>
      </c>
      <c r="J7" s="32" t="str">
        <f t="shared" si="1"/>
        <v>二</v>
      </c>
      <c r="K7" s="2"/>
      <c r="L7" s="2"/>
      <c r="M7" s="2"/>
      <c r="N7" s="2"/>
      <c r="O7" s="2"/>
      <c r="P7" s="2"/>
      <c r="Q7" s="2"/>
      <c r="R7" s="2"/>
      <c r="S7" s="2"/>
      <c r="T7" s="2"/>
      <c r="U7" s="2"/>
      <c r="V7" s="2"/>
      <c r="W7" s="2"/>
      <c r="X7" s="2"/>
      <c r="Y7" s="2"/>
      <c r="Z7" s="2"/>
      <c r="AA7" s="2"/>
      <c r="AB7" s="2"/>
      <c r="AC7" s="2"/>
    </row>
    <row r="8" spans="1:29" ht="182.25" customHeight="1">
      <c r="A8" s="115" t="s">
        <v>253</v>
      </c>
      <c r="B8" s="131" t="s">
        <v>250</v>
      </c>
      <c r="C8" s="104">
        <v>52</v>
      </c>
      <c r="D8" s="131" t="s">
        <v>589</v>
      </c>
      <c r="E8" s="101" t="s">
        <v>251</v>
      </c>
      <c r="F8" s="107">
        <v>52</v>
      </c>
      <c r="G8" s="192">
        <f t="shared" si="0"/>
        <v>1</v>
      </c>
      <c r="H8" s="101"/>
      <c r="I8" s="195">
        <v>19</v>
      </c>
      <c r="J8" s="32" t="str">
        <f t="shared" si="1"/>
        <v>二</v>
      </c>
      <c r="K8" s="2"/>
      <c r="L8" s="2"/>
      <c r="M8" s="2"/>
      <c r="N8" s="2"/>
      <c r="O8" s="2"/>
      <c r="P8" s="2"/>
      <c r="Q8" s="2"/>
      <c r="R8" s="2"/>
      <c r="S8" s="2"/>
      <c r="T8" s="2"/>
      <c r="U8" s="2"/>
      <c r="V8" s="2"/>
      <c r="W8" s="2"/>
      <c r="X8" s="2"/>
      <c r="Y8" s="2"/>
      <c r="Z8" s="2"/>
      <c r="AA8" s="2"/>
      <c r="AB8" s="2"/>
      <c r="AC8" s="2"/>
    </row>
    <row r="9" spans="1:29" ht="144" customHeight="1">
      <c r="A9" s="115" t="s">
        <v>254</v>
      </c>
      <c r="B9" s="131" t="s">
        <v>250</v>
      </c>
      <c r="C9" s="104">
        <v>21</v>
      </c>
      <c r="D9" s="131" t="s">
        <v>590</v>
      </c>
      <c r="E9" s="101" t="s">
        <v>255</v>
      </c>
      <c r="F9" s="107">
        <v>21</v>
      </c>
      <c r="G9" s="192">
        <f t="shared" si="0"/>
        <v>1</v>
      </c>
      <c r="H9" s="101"/>
      <c r="I9" s="195">
        <v>17</v>
      </c>
      <c r="J9" s="32" t="str">
        <f t="shared" si="1"/>
        <v>二</v>
      </c>
      <c r="K9" s="2"/>
      <c r="L9" s="2"/>
      <c r="M9" s="2"/>
      <c r="N9" s="2"/>
      <c r="O9" s="2"/>
      <c r="P9" s="2"/>
      <c r="Q9" s="2"/>
      <c r="R9" s="2"/>
      <c r="S9" s="2"/>
      <c r="T9" s="2"/>
      <c r="U9" s="2"/>
      <c r="V9" s="2"/>
      <c r="W9" s="2"/>
      <c r="X9" s="2"/>
      <c r="Y9" s="2"/>
      <c r="Z9" s="2"/>
      <c r="AA9" s="2"/>
      <c r="AB9" s="2"/>
      <c r="AC9" s="2"/>
    </row>
    <row r="10" spans="1:29" ht="150.75" customHeight="1">
      <c r="A10" s="115" t="s">
        <v>256</v>
      </c>
      <c r="B10" s="131" t="s">
        <v>250</v>
      </c>
      <c r="C10" s="104">
        <v>21</v>
      </c>
      <c r="D10" s="131" t="s">
        <v>591</v>
      </c>
      <c r="E10" s="101" t="s">
        <v>251</v>
      </c>
      <c r="F10" s="107">
        <v>21</v>
      </c>
      <c r="G10" s="192">
        <f t="shared" si="0"/>
        <v>1</v>
      </c>
      <c r="H10" s="101"/>
      <c r="I10" s="195">
        <v>17</v>
      </c>
      <c r="J10" s="32" t="str">
        <f t="shared" si="1"/>
        <v>二</v>
      </c>
      <c r="K10" s="2"/>
      <c r="L10" s="2"/>
      <c r="M10" s="2"/>
      <c r="N10" s="2"/>
      <c r="O10" s="2"/>
      <c r="P10" s="2"/>
      <c r="Q10" s="2"/>
      <c r="R10" s="2"/>
      <c r="S10" s="2"/>
      <c r="T10" s="2"/>
      <c r="U10" s="2"/>
      <c r="V10" s="2"/>
      <c r="W10" s="2"/>
      <c r="X10" s="2"/>
      <c r="Y10" s="2"/>
      <c r="Z10" s="2"/>
      <c r="AA10" s="2"/>
      <c r="AB10" s="2"/>
      <c r="AC10" s="2"/>
    </row>
    <row r="11" spans="1:29" ht="169.5" customHeight="1">
      <c r="A11" s="115" t="s">
        <v>252</v>
      </c>
      <c r="B11" s="144" t="s">
        <v>64</v>
      </c>
      <c r="C11" s="104">
        <v>2</v>
      </c>
      <c r="D11" s="144" t="s">
        <v>592</v>
      </c>
      <c r="E11" s="196" t="s">
        <v>54</v>
      </c>
      <c r="F11" s="118">
        <v>2</v>
      </c>
      <c r="G11" s="192">
        <f t="shared" si="0"/>
        <v>1</v>
      </c>
      <c r="H11" s="196"/>
      <c r="I11" s="195">
        <v>29</v>
      </c>
      <c r="J11" s="91" t="s">
        <v>430</v>
      </c>
      <c r="K11" s="2"/>
      <c r="L11" s="2"/>
      <c r="M11" s="2"/>
      <c r="N11" s="2"/>
      <c r="O11" s="2"/>
      <c r="P11" s="2"/>
      <c r="Q11" s="2"/>
      <c r="R11" s="2"/>
      <c r="S11" s="2"/>
      <c r="T11" s="2"/>
      <c r="U11" s="2"/>
      <c r="V11" s="2"/>
      <c r="W11" s="2"/>
      <c r="X11" s="2"/>
      <c r="Y11" s="2"/>
      <c r="Z11" s="2"/>
      <c r="AA11" s="2"/>
      <c r="AB11" s="2"/>
      <c r="AC11" s="2"/>
    </row>
    <row r="12" spans="1:29" ht="189.75" customHeight="1">
      <c r="A12" s="115" t="s">
        <v>253</v>
      </c>
      <c r="B12" s="144" t="s">
        <v>64</v>
      </c>
      <c r="C12" s="104">
        <v>2</v>
      </c>
      <c r="D12" s="144" t="s">
        <v>410</v>
      </c>
      <c r="E12" s="196" t="s">
        <v>54</v>
      </c>
      <c r="F12" s="118">
        <v>2</v>
      </c>
      <c r="G12" s="192">
        <f t="shared" si="0"/>
        <v>1</v>
      </c>
      <c r="H12" s="196"/>
      <c r="I12" s="195">
        <v>31</v>
      </c>
      <c r="J12" s="32" t="str">
        <f t="shared" si="1"/>
        <v>三</v>
      </c>
      <c r="K12" s="32"/>
      <c r="L12" s="32"/>
      <c r="M12" s="32"/>
      <c r="N12" s="32"/>
      <c r="O12" s="32"/>
      <c r="P12" s="32"/>
      <c r="Q12" s="32"/>
      <c r="R12" s="32"/>
      <c r="S12" s="32"/>
      <c r="T12" s="32"/>
      <c r="U12" s="32"/>
      <c r="V12" s="32"/>
      <c r="W12" s="32"/>
      <c r="X12" s="32"/>
      <c r="Y12" s="32"/>
      <c r="Z12" s="32"/>
      <c r="AA12" s="32"/>
      <c r="AB12" s="32"/>
      <c r="AC12" s="32"/>
    </row>
    <row r="13" spans="1:29" ht="231" customHeight="1">
      <c r="A13" s="115" t="s">
        <v>254</v>
      </c>
      <c r="B13" s="144" t="s">
        <v>64</v>
      </c>
      <c r="C13" s="104">
        <v>2</v>
      </c>
      <c r="D13" s="144" t="s">
        <v>593</v>
      </c>
      <c r="E13" s="196" t="s">
        <v>54</v>
      </c>
      <c r="F13" s="118">
        <v>1.4</v>
      </c>
      <c r="G13" s="192">
        <f t="shared" si="0"/>
        <v>0.7</v>
      </c>
      <c r="H13" s="196" t="s">
        <v>257</v>
      </c>
      <c r="I13" s="195">
        <v>25</v>
      </c>
      <c r="J13" s="32" t="str">
        <f t="shared" si="1"/>
        <v>三</v>
      </c>
      <c r="K13" s="32"/>
      <c r="L13" s="32"/>
      <c r="M13" s="32"/>
      <c r="N13" s="32"/>
      <c r="O13" s="32"/>
      <c r="P13" s="32"/>
      <c r="Q13" s="32"/>
      <c r="R13" s="32"/>
      <c r="S13" s="32"/>
      <c r="T13" s="32"/>
      <c r="U13" s="32"/>
      <c r="V13" s="32"/>
      <c r="W13" s="32"/>
      <c r="X13" s="32"/>
      <c r="Y13" s="32"/>
      <c r="Z13" s="32"/>
      <c r="AA13" s="32"/>
      <c r="AB13" s="32"/>
      <c r="AC13" s="32"/>
    </row>
    <row r="14" spans="1:29" ht="180" customHeight="1">
      <c r="A14" s="115" t="s">
        <v>256</v>
      </c>
      <c r="B14" s="144" t="s">
        <v>64</v>
      </c>
      <c r="C14" s="104">
        <v>2</v>
      </c>
      <c r="D14" s="144" t="s">
        <v>594</v>
      </c>
      <c r="E14" s="196" t="s">
        <v>54</v>
      </c>
      <c r="F14" s="118">
        <v>2</v>
      </c>
      <c r="G14" s="192">
        <f t="shared" si="0"/>
        <v>1</v>
      </c>
      <c r="H14" s="196"/>
      <c r="I14" s="195">
        <v>28</v>
      </c>
      <c r="J14" s="32" t="str">
        <f t="shared" si="1"/>
        <v>三</v>
      </c>
      <c r="K14" s="32"/>
      <c r="L14" s="32"/>
      <c r="M14" s="32"/>
      <c r="N14" s="32"/>
      <c r="O14" s="32"/>
      <c r="P14" s="32"/>
      <c r="Q14" s="32"/>
      <c r="R14" s="32"/>
      <c r="S14" s="32"/>
      <c r="T14" s="32"/>
      <c r="U14" s="32"/>
      <c r="V14" s="32"/>
      <c r="W14" s="32"/>
      <c r="X14" s="32"/>
      <c r="Y14" s="32"/>
      <c r="Z14" s="32"/>
      <c r="AA14" s="32"/>
      <c r="AB14" s="32"/>
      <c r="AC14" s="32"/>
    </row>
    <row r="15" spans="1:29" ht="160.5" customHeight="1">
      <c r="A15" s="82"/>
      <c r="B15" s="82"/>
      <c r="C15" s="83"/>
      <c r="D15" s="84"/>
      <c r="E15" s="85"/>
      <c r="F15" s="86"/>
      <c r="G15" s="87"/>
      <c r="H15" s="85"/>
      <c r="I15" s="32"/>
      <c r="J15" s="32"/>
      <c r="K15" s="32"/>
      <c r="L15" s="32"/>
      <c r="M15" s="32"/>
      <c r="N15" s="32"/>
      <c r="O15" s="32"/>
      <c r="P15" s="32"/>
      <c r="Q15" s="32"/>
      <c r="R15" s="32"/>
      <c r="S15" s="32"/>
      <c r="T15" s="32"/>
      <c r="U15" s="32"/>
      <c r="V15" s="32"/>
      <c r="W15" s="32"/>
      <c r="X15" s="32"/>
      <c r="Y15" s="32"/>
      <c r="Z15" s="32"/>
      <c r="AA15" s="32"/>
      <c r="AB15" s="32"/>
      <c r="AC15" s="32"/>
    </row>
    <row r="16" spans="1:29" ht="46.5" customHeight="1">
      <c r="A16" s="82"/>
      <c r="B16" s="82"/>
      <c r="C16" s="83"/>
      <c r="D16" s="74"/>
      <c r="E16" s="74"/>
      <c r="F16" s="74"/>
      <c r="G16" s="74"/>
      <c r="H16" s="74"/>
      <c r="I16" s="61"/>
      <c r="J16" s="61"/>
      <c r="K16" s="61"/>
      <c r="L16" s="61"/>
      <c r="M16" s="61"/>
      <c r="N16" s="61"/>
      <c r="O16" s="61"/>
      <c r="P16" s="61"/>
      <c r="Q16" s="61"/>
      <c r="R16" s="61"/>
      <c r="S16" s="61"/>
      <c r="T16" s="61"/>
      <c r="U16" s="61"/>
      <c r="V16" s="61"/>
      <c r="W16" s="61"/>
      <c r="X16" s="61"/>
      <c r="Y16" s="61"/>
      <c r="Z16" s="61"/>
      <c r="AA16" s="61"/>
      <c r="AB16" s="61"/>
      <c r="AC16" s="61"/>
    </row>
    <row r="17" spans="1:29" ht="46.5" customHeight="1">
      <c r="A17" s="82"/>
      <c r="B17" s="82"/>
      <c r="C17" s="83"/>
      <c r="D17" s="74"/>
      <c r="E17" s="74"/>
      <c r="F17" s="74"/>
      <c r="G17" s="74"/>
      <c r="H17" s="74"/>
      <c r="I17" s="61"/>
      <c r="J17" s="61"/>
      <c r="K17" s="61"/>
      <c r="L17" s="61"/>
      <c r="M17" s="61"/>
      <c r="N17" s="61"/>
      <c r="O17" s="61"/>
      <c r="P17" s="61"/>
      <c r="Q17" s="61"/>
      <c r="R17" s="61"/>
      <c r="S17" s="61"/>
      <c r="T17" s="61"/>
      <c r="U17" s="61"/>
      <c r="V17" s="61"/>
      <c r="W17" s="61"/>
      <c r="X17" s="61"/>
      <c r="Y17" s="61"/>
      <c r="Z17" s="61"/>
      <c r="AA17" s="61"/>
      <c r="AB17" s="61"/>
      <c r="AC17" s="61"/>
    </row>
    <row r="18" spans="1:29" ht="46.5" customHeight="1">
      <c r="A18" s="82"/>
      <c r="B18" s="82"/>
      <c r="C18" s="83"/>
      <c r="D18" s="74"/>
      <c r="E18" s="74"/>
      <c r="F18" s="74"/>
      <c r="G18" s="74"/>
      <c r="H18" s="74"/>
      <c r="I18" s="61"/>
      <c r="J18" s="61"/>
      <c r="K18" s="61"/>
      <c r="L18" s="61"/>
      <c r="M18" s="61"/>
      <c r="N18" s="61"/>
      <c r="O18" s="61"/>
      <c r="P18" s="61"/>
      <c r="Q18" s="61"/>
      <c r="R18" s="61"/>
      <c r="S18" s="61"/>
      <c r="T18" s="61"/>
      <c r="U18" s="61"/>
      <c r="V18" s="61"/>
      <c r="W18" s="61"/>
      <c r="X18" s="61"/>
      <c r="Y18" s="61"/>
      <c r="Z18" s="61"/>
      <c r="AA18" s="61"/>
      <c r="AB18" s="61"/>
      <c r="AC18" s="61"/>
    </row>
    <row r="19" spans="1:29" ht="46.5" customHeight="1">
      <c r="A19" s="82"/>
      <c r="B19" s="82"/>
      <c r="C19" s="83"/>
      <c r="D19" s="74"/>
      <c r="E19" s="74"/>
      <c r="F19" s="74"/>
      <c r="G19" s="74"/>
      <c r="H19" s="74"/>
      <c r="I19" s="61"/>
      <c r="J19" s="61"/>
      <c r="K19" s="61"/>
      <c r="L19" s="61"/>
      <c r="M19" s="61"/>
      <c r="N19" s="61"/>
      <c r="O19" s="61"/>
      <c r="P19" s="61"/>
      <c r="Q19" s="61"/>
      <c r="R19" s="61"/>
      <c r="S19" s="61"/>
      <c r="T19" s="61"/>
      <c r="U19" s="61"/>
      <c r="V19" s="61"/>
      <c r="W19" s="61"/>
      <c r="X19" s="61"/>
      <c r="Y19" s="61"/>
      <c r="Z19" s="61"/>
      <c r="AA19" s="61"/>
      <c r="AB19" s="61"/>
      <c r="AC19" s="61"/>
    </row>
    <row r="20" spans="1:29" ht="46.5" customHeight="1">
      <c r="A20" s="82"/>
      <c r="B20" s="82"/>
      <c r="C20" s="83"/>
      <c r="D20" s="74"/>
      <c r="E20" s="74"/>
      <c r="F20" s="74"/>
      <c r="G20" s="74"/>
      <c r="H20" s="74"/>
      <c r="I20" s="61"/>
      <c r="J20" s="61"/>
      <c r="K20" s="61"/>
      <c r="L20" s="61"/>
      <c r="M20" s="61"/>
      <c r="N20" s="61"/>
      <c r="O20" s="61"/>
      <c r="P20" s="61"/>
      <c r="Q20" s="61"/>
      <c r="R20" s="61"/>
      <c r="S20" s="61"/>
      <c r="T20" s="61"/>
      <c r="U20" s="61"/>
      <c r="V20" s="61"/>
      <c r="W20" s="61"/>
      <c r="X20" s="61"/>
      <c r="Y20" s="61"/>
      <c r="Z20" s="61"/>
      <c r="AA20" s="61"/>
      <c r="AB20" s="61"/>
      <c r="AC20" s="61"/>
    </row>
    <row r="21" spans="1:29" ht="46.5" customHeight="1">
      <c r="A21" s="47"/>
      <c r="B21" s="47"/>
      <c r="C21" s="75"/>
      <c r="D21" s="74"/>
      <c r="E21" s="74"/>
      <c r="F21" s="74"/>
      <c r="G21" s="74"/>
      <c r="H21" s="74"/>
      <c r="I21" s="61"/>
      <c r="J21" s="61"/>
      <c r="K21" s="61"/>
      <c r="L21" s="61"/>
      <c r="M21" s="61"/>
      <c r="N21" s="61"/>
      <c r="O21" s="61"/>
      <c r="P21" s="61"/>
      <c r="Q21" s="61"/>
      <c r="R21" s="61"/>
      <c r="S21" s="61"/>
      <c r="T21" s="61"/>
      <c r="U21" s="61"/>
      <c r="V21" s="61"/>
      <c r="W21" s="61"/>
      <c r="X21" s="61"/>
      <c r="Y21" s="61"/>
      <c r="Z21" s="61"/>
      <c r="AA21" s="61"/>
      <c r="AB21" s="61"/>
      <c r="AC21" s="61"/>
    </row>
    <row r="22" spans="1:29" ht="46.5" customHeight="1">
      <c r="A22" s="47"/>
      <c r="B22" s="47"/>
      <c r="C22" s="75"/>
      <c r="D22" s="74"/>
      <c r="E22" s="74"/>
      <c r="F22" s="74"/>
      <c r="G22" s="74"/>
      <c r="H22" s="74"/>
      <c r="I22" s="61"/>
      <c r="J22" s="61"/>
      <c r="K22" s="61"/>
      <c r="L22" s="61"/>
      <c r="M22" s="61"/>
      <c r="N22" s="61"/>
      <c r="O22" s="61"/>
      <c r="P22" s="61"/>
      <c r="Q22" s="61"/>
      <c r="R22" s="61"/>
      <c r="S22" s="61"/>
      <c r="T22" s="61"/>
      <c r="U22" s="61"/>
      <c r="V22" s="61"/>
      <c r="W22" s="61"/>
      <c r="X22" s="61"/>
      <c r="Y22" s="61"/>
      <c r="Z22" s="61"/>
      <c r="AA22" s="61"/>
      <c r="AB22" s="61"/>
      <c r="AC22" s="61"/>
    </row>
    <row r="23" spans="1:29" ht="46.5" customHeight="1">
      <c r="A23" s="47"/>
      <c r="B23" s="47"/>
      <c r="C23" s="75"/>
      <c r="D23" s="74"/>
      <c r="E23" s="74"/>
      <c r="F23" s="74"/>
      <c r="G23" s="74"/>
      <c r="H23" s="74"/>
      <c r="I23" s="61"/>
      <c r="J23" s="61"/>
      <c r="K23" s="61"/>
      <c r="L23" s="61"/>
      <c r="M23" s="61"/>
      <c r="N23" s="61"/>
      <c r="O23" s="61"/>
      <c r="P23" s="61"/>
      <c r="Q23" s="61"/>
      <c r="R23" s="61"/>
      <c r="S23" s="61"/>
      <c r="T23" s="61"/>
      <c r="U23" s="61"/>
      <c r="V23" s="61"/>
      <c r="W23" s="61"/>
      <c r="X23" s="61"/>
      <c r="Y23" s="61"/>
      <c r="Z23" s="61"/>
      <c r="AA23" s="61"/>
      <c r="AB23" s="61"/>
      <c r="AC23" s="61"/>
    </row>
    <row r="24" spans="1:29" ht="46.5" customHeight="1">
      <c r="A24" s="47"/>
      <c r="B24" s="47"/>
      <c r="C24" s="75"/>
      <c r="D24" s="74"/>
      <c r="E24" s="74"/>
      <c r="F24" s="74"/>
      <c r="G24" s="74"/>
      <c r="H24" s="74"/>
      <c r="I24" s="61"/>
      <c r="J24" s="61"/>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74"/>
      <c r="F25" s="74"/>
      <c r="G25" s="74"/>
      <c r="H25" s="74"/>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74"/>
      <c r="F26" s="74"/>
      <c r="G26" s="74"/>
      <c r="H26" s="74"/>
      <c r="I26" s="61"/>
      <c r="J26" s="61"/>
      <c r="K26" s="61"/>
      <c r="L26" s="61"/>
      <c r="M26" s="61"/>
      <c r="N26" s="61"/>
      <c r="O26" s="61"/>
      <c r="P26" s="61"/>
      <c r="Q26" s="61"/>
      <c r="R26" s="61"/>
      <c r="S26" s="61"/>
      <c r="T26" s="61"/>
      <c r="U26" s="61"/>
      <c r="V26" s="61"/>
      <c r="W26" s="61"/>
      <c r="X26" s="61"/>
      <c r="Y26" s="61"/>
      <c r="Z26" s="61"/>
      <c r="AA26" s="61"/>
      <c r="AB26" s="61"/>
      <c r="AC26" s="61"/>
    </row>
    <row r="27" spans="1:29" ht="70.5" customHeight="1">
      <c r="A27" s="47"/>
      <c r="B27" s="47"/>
      <c r="C27" s="75"/>
      <c r="D27" s="74"/>
      <c r="E27" s="74"/>
      <c r="F27" s="74"/>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74"/>
      <c r="F28" s="74"/>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16.5" customHeight="1">
      <c r="A29" s="47"/>
      <c r="B29" s="47"/>
      <c r="C29" s="75"/>
      <c r="D29" s="74"/>
      <c r="E29" s="74"/>
      <c r="F29" s="74"/>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74"/>
      <c r="F30" s="74"/>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customHeight="1">
      <c r="A31" s="47"/>
      <c r="B31" s="47"/>
      <c r="C31" s="75"/>
      <c r="D31" s="74"/>
      <c r="E31" s="74"/>
      <c r="F31" s="74"/>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customHeight="1">
      <c r="A32" s="47"/>
      <c r="B32" s="47"/>
      <c r="C32" s="75"/>
      <c r="D32" s="74"/>
      <c r="E32" s="74"/>
      <c r="F32" s="74"/>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hidden="1"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46.5" customHeight="1">
      <c r="A45" s="47"/>
      <c r="B45" s="47"/>
      <c r="C45" s="75"/>
      <c r="D45" s="74"/>
      <c r="E45" s="74"/>
      <c r="F45" s="74"/>
      <c r="G45" s="74"/>
      <c r="H45" s="74"/>
      <c r="I45" s="61"/>
      <c r="J45" s="61"/>
      <c r="K45" s="61"/>
      <c r="L45" s="61"/>
      <c r="M45" s="61"/>
      <c r="N45" s="61"/>
      <c r="O45" s="61"/>
      <c r="P45" s="61"/>
      <c r="Q45" s="61"/>
      <c r="R45" s="61"/>
      <c r="S45" s="61"/>
      <c r="T45" s="61"/>
      <c r="U45" s="61"/>
      <c r="V45" s="61"/>
      <c r="W45" s="61"/>
      <c r="X45" s="61"/>
      <c r="Y45" s="61"/>
      <c r="Z45" s="61"/>
      <c r="AA45" s="61"/>
      <c r="AB45" s="61"/>
      <c r="AC45" s="61"/>
    </row>
    <row r="46" spans="1:29" ht="46.5" customHeight="1">
      <c r="A46" s="47"/>
      <c r="B46" s="47"/>
      <c r="C46" s="75"/>
      <c r="D46" s="74"/>
      <c r="E46" s="74"/>
      <c r="F46" s="74"/>
      <c r="G46" s="74"/>
      <c r="H46" s="74"/>
      <c r="I46" s="61"/>
      <c r="J46" s="61"/>
      <c r="K46" s="61"/>
      <c r="L46" s="61"/>
      <c r="M46" s="61"/>
      <c r="N46" s="61"/>
      <c r="O46" s="61"/>
      <c r="P46" s="61"/>
      <c r="Q46" s="61"/>
      <c r="R46" s="61"/>
      <c r="S46" s="61"/>
      <c r="T46" s="61"/>
      <c r="U46" s="61"/>
      <c r="V46" s="61"/>
      <c r="W46" s="61"/>
      <c r="X46" s="61"/>
      <c r="Y46" s="61"/>
      <c r="Z46" s="61"/>
      <c r="AA46" s="61"/>
      <c r="AB46" s="61"/>
      <c r="AC46" s="61"/>
    </row>
    <row r="47" spans="1:29" ht="46.5" customHeight="1">
      <c r="A47" s="47"/>
      <c r="B47" s="47"/>
      <c r="C47" s="75"/>
      <c r="D47" s="74"/>
      <c r="E47" s="74"/>
      <c r="F47" s="74"/>
      <c r="G47" s="74"/>
      <c r="H47" s="74"/>
      <c r="I47" s="61"/>
      <c r="J47" s="61"/>
      <c r="K47" s="61"/>
      <c r="L47" s="61"/>
      <c r="M47" s="61"/>
      <c r="N47" s="61"/>
      <c r="O47" s="61"/>
      <c r="P47" s="61"/>
      <c r="Q47" s="61"/>
      <c r="R47" s="61"/>
      <c r="S47" s="61"/>
      <c r="T47" s="61"/>
      <c r="U47" s="61"/>
      <c r="V47" s="61"/>
      <c r="W47" s="61"/>
      <c r="X47" s="61"/>
      <c r="Y47" s="61"/>
      <c r="Z47" s="61"/>
      <c r="AA47" s="61"/>
      <c r="AB47" s="61"/>
      <c r="AC47" s="61"/>
    </row>
    <row r="48" spans="1:29" ht="46.5" customHeight="1">
      <c r="A48" s="47"/>
      <c r="B48" s="47"/>
      <c r="C48" s="75"/>
      <c r="D48" s="74"/>
      <c r="E48" s="74"/>
      <c r="F48" s="74"/>
      <c r="G48" s="74"/>
      <c r="H48" s="74"/>
      <c r="I48" s="61"/>
      <c r="J48" s="61"/>
      <c r="K48" s="61"/>
      <c r="L48" s="61"/>
      <c r="M48" s="61"/>
      <c r="N48" s="61"/>
      <c r="O48" s="61"/>
      <c r="P48" s="61"/>
      <c r="Q48" s="61"/>
      <c r="R48" s="61"/>
      <c r="S48" s="61"/>
      <c r="T48" s="61"/>
      <c r="U48" s="61"/>
      <c r="V48" s="61"/>
      <c r="W48" s="61"/>
      <c r="X48" s="61"/>
      <c r="Y48" s="61"/>
      <c r="Z48" s="61"/>
      <c r="AA48" s="61"/>
      <c r="AB48" s="61"/>
      <c r="AC48" s="61"/>
    </row>
    <row r="49" spans="1:29" ht="46.5" customHeight="1">
      <c r="A49" s="47"/>
      <c r="B49" s="47"/>
      <c r="C49" s="75"/>
      <c r="D49" s="74"/>
      <c r="E49" s="74"/>
      <c r="F49" s="74"/>
      <c r="G49" s="74"/>
      <c r="H49" s="74"/>
      <c r="I49" s="61"/>
      <c r="J49" s="61"/>
      <c r="K49" s="61"/>
      <c r="L49" s="61"/>
      <c r="M49" s="61"/>
      <c r="N49" s="61"/>
      <c r="O49" s="61"/>
      <c r="P49" s="61"/>
      <c r="Q49" s="61"/>
      <c r="R49" s="61"/>
      <c r="S49" s="61"/>
      <c r="T49" s="61"/>
      <c r="U49" s="61"/>
      <c r="V49" s="61"/>
      <c r="W49" s="61"/>
      <c r="X49" s="61"/>
      <c r="Y49" s="61"/>
      <c r="Z49" s="61"/>
      <c r="AA49" s="61"/>
      <c r="AB49" s="61"/>
      <c r="AC49" s="61"/>
    </row>
    <row r="50" spans="1:29" ht="46.5" customHeight="1">
      <c r="A50" s="47"/>
      <c r="B50" s="47"/>
      <c r="C50" s="75"/>
      <c r="D50" s="74"/>
      <c r="E50" s="74"/>
      <c r="F50" s="74"/>
      <c r="G50" s="74"/>
      <c r="H50" s="74"/>
      <c r="I50" s="61"/>
      <c r="J50" s="61"/>
      <c r="K50" s="61"/>
      <c r="L50" s="61"/>
      <c r="M50" s="61"/>
      <c r="N50" s="61"/>
      <c r="O50" s="61"/>
      <c r="P50" s="61"/>
      <c r="Q50" s="61"/>
      <c r="R50" s="61"/>
      <c r="S50" s="61"/>
      <c r="T50" s="61"/>
      <c r="U50" s="61"/>
      <c r="V50" s="61"/>
      <c r="W50" s="61"/>
      <c r="X50" s="61"/>
      <c r="Y50" s="61"/>
      <c r="Z50" s="61"/>
      <c r="AA50" s="61"/>
      <c r="AB50" s="61"/>
      <c r="AC50" s="61"/>
    </row>
    <row r="51" spans="1:29" ht="46.5" customHeight="1">
      <c r="A51" s="47"/>
      <c r="B51" s="47"/>
      <c r="C51" s="75"/>
      <c r="D51" s="74"/>
      <c r="E51" s="74"/>
      <c r="F51" s="74"/>
      <c r="G51" s="74"/>
      <c r="H51" s="74"/>
      <c r="I51" s="61"/>
      <c r="J51" s="61"/>
      <c r="K51" s="61"/>
      <c r="L51" s="61"/>
      <c r="M51" s="61"/>
      <c r="N51" s="61"/>
      <c r="O51" s="61"/>
      <c r="P51" s="61"/>
      <c r="Q51" s="61"/>
      <c r="R51" s="61"/>
      <c r="S51" s="61"/>
      <c r="T51" s="61"/>
      <c r="U51" s="61"/>
      <c r="V51" s="61"/>
      <c r="W51" s="61"/>
      <c r="X51" s="61"/>
      <c r="Y51" s="61"/>
      <c r="Z51" s="61"/>
      <c r="AA51" s="61"/>
      <c r="AB51" s="61"/>
      <c r="AC51" s="61"/>
    </row>
    <row r="52" spans="1:29" ht="27.75"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360.75"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5.75" customHeight="1">
      <c r="F221" s="1"/>
      <c r="G221" s="1"/>
      <c r="H221" s="1"/>
    </row>
    <row r="222" spans="1:29" ht="15.75" customHeight="1">
      <c r="F222" s="1"/>
      <c r="G222" s="1"/>
      <c r="H222" s="1"/>
    </row>
    <row r="223" spans="1:29" ht="15.75" customHeight="1">
      <c r="F223" s="1"/>
      <c r="G223" s="1"/>
      <c r="H223" s="1"/>
    </row>
    <row r="224" spans="1:29" ht="15.75" customHeight="1">
      <c r="F224" s="1"/>
      <c r="G224" s="1"/>
      <c r="H224" s="1"/>
    </row>
    <row r="225" spans="6:8" ht="15.75" customHeight="1">
      <c r="F225" s="1"/>
      <c r="G225" s="1"/>
      <c r="H225" s="1"/>
    </row>
    <row r="226" spans="6:8" ht="15.75" customHeight="1">
      <c r="F226" s="1"/>
      <c r="G226" s="1"/>
      <c r="H226" s="1"/>
    </row>
    <row r="227" spans="6:8" ht="15.75" customHeight="1">
      <c r="F227" s="1"/>
      <c r="G227" s="1"/>
      <c r="H227" s="1"/>
    </row>
    <row r="228" spans="6:8" ht="15.75" customHeight="1">
      <c r="F228" s="1"/>
      <c r="G228" s="1"/>
      <c r="H228" s="1"/>
    </row>
    <row r="229" spans="6:8" ht="15.75" customHeight="1">
      <c r="F229" s="1"/>
      <c r="G229" s="1"/>
      <c r="H229" s="1"/>
    </row>
    <row r="230" spans="6:8" ht="15.75" customHeight="1">
      <c r="F230" s="1"/>
      <c r="G230" s="1"/>
      <c r="H230" s="1"/>
    </row>
    <row r="231" spans="6:8" ht="15.75" customHeight="1">
      <c r="F231" s="1"/>
      <c r="G231" s="1"/>
      <c r="H231" s="1"/>
    </row>
    <row r="232" spans="6:8" ht="15.75" customHeight="1">
      <c r="F232" s="1"/>
      <c r="G232" s="1"/>
      <c r="H232" s="1"/>
    </row>
    <row r="233" spans="6:8" ht="15.75" customHeight="1">
      <c r="F233" s="1"/>
      <c r="G233" s="1"/>
      <c r="H233" s="1"/>
    </row>
    <row r="234" spans="6:8" ht="15.75" customHeight="1">
      <c r="F234" s="1"/>
      <c r="G234" s="1"/>
      <c r="H234" s="1"/>
    </row>
    <row r="235" spans="6:8" ht="15.75" customHeight="1">
      <c r="F235" s="1"/>
      <c r="G235" s="1"/>
      <c r="H235" s="1"/>
    </row>
    <row r="236" spans="6:8" ht="15.75" customHeight="1">
      <c r="F236" s="1"/>
      <c r="G236" s="1"/>
      <c r="H236" s="1"/>
    </row>
    <row r="237" spans="6:8" ht="15.75" customHeight="1">
      <c r="F237" s="1"/>
      <c r="G237" s="1"/>
      <c r="H237" s="1"/>
    </row>
    <row r="238" spans="6:8" ht="15.75" customHeight="1">
      <c r="F238" s="1"/>
      <c r="G238" s="1"/>
      <c r="H238" s="1"/>
    </row>
    <row r="239" spans="6:8" ht="15.75" customHeight="1">
      <c r="F239" s="1"/>
      <c r="G239" s="1"/>
      <c r="H239" s="1"/>
    </row>
    <row r="240" spans="6:8" ht="15.75" customHeight="1">
      <c r="F240" s="1"/>
      <c r="G240" s="1"/>
      <c r="H240" s="1"/>
    </row>
    <row r="241" spans="6:8" ht="15.75" customHeight="1">
      <c r="F241" s="1"/>
      <c r="G241" s="1"/>
      <c r="H241" s="1"/>
    </row>
    <row r="242" spans="6:8" ht="15.75" customHeight="1">
      <c r="F242" s="1"/>
      <c r="G242" s="1"/>
      <c r="H242" s="1"/>
    </row>
    <row r="243" spans="6:8" ht="15.75" customHeight="1">
      <c r="F243" s="1"/>
      <c r="G243" s="1"/>
      <c r="H243" s="1"/>
    </row>
    <row r="244" spans="6:8" ht="15.75" customHeight="1">
      <c r="F244" s="1"/>
      <c r="G244" s="1"/>
      <c r="H244" s="1"/>
    </row>
    <row r="245" spans="6:8" ht="15.75" customHeight="1">
      <c r="F245" s="1"/>
      <c r="G245" s="1"/>
      <c r="H245" s="1"/>
    </row>
    <row r="246" spans="6:8" ht="15.75" customHeight="1">
      <c r="F246" s="1"/>
      <c r="G246" s="1"/>
      <c r="H246" s="1"/>
    </row>
    <row r="247" spans="6:8" ht="15.75" customHeight="1">
      <c r="F247" s="1"/>
      <c r="G247" s="1"/>
      <c r="H247" s="1"/>
    </row>
    <row r="248" spans="6:8" ht="15.75" customHeight="1">
      <c r="F248" s="1"/>
      <c r="G248" s="1"/>
      <c r="H248" s="1"/>
    </row>
    <row r="249" spans="6:8" ht="15.75" customHeight="1">
      <c r="F249" s="1"/>
      <c r="G249" s="1"/>
      <c r="H249" s="1"/>
    </row>
    <row r="250" spans="6:8" ht="15.75" customHeight="1">
      <c r="F250" s="1"/>
      <c r="G250" s="1"/>
      <c r="H250" s="1"/>
    </row>
    <row r="251" spans="6:8" ht="15.75" customHeight="1">
      <c r="F251" s="1"/>
      <c r="G251" s="1"/>
      <c r="H251" s="1"/>
    </row>
    <row r="252" spans="6:8" ht="15.75" customHeight="1">
      <c r="F252" s="1"/>
      <c r="G252" s="1"/>
      <c r="H252" s="1"/>
    </row>
    <row r="253" spans="6:8" ht="15.75" customHeight="1">
      <c r="F253" s="1"/>
      <c r="G253" s="1"/>
      <c r="H253" s="1"/>
    </row>
    <row r="254" spans="6:8" ht="15.75" customHeight="1">
      <c r="F254" s="1"/>
      <c r="G254" s="1"/>
      <c r="H254" s="1"/>
    </row>
    <row r="255" spans="6:8" ht="15.75" customHeight="1">
      <c r="F255" s="1"/>
      <c r="G255" s="1"/>
      <c r="H255" s="1"/>
    </row>
    <row r="256" spans="6:8" ht="15.75" customHeight="1">
      <c r="F256" s="1"/>
      <c r="G256" s="1"/>
      <c r="H256" s="1"/>
    </row>
    <row r="257" spans="6:8" ht="15.75" customHeight="1">
      <c r="F257" s="1"/>
      <c r="G257" s="1"/>
      <c r="H257" s="1"/>
    </row>
    <row r="258" spans="6:8" ht="15.75" customHeight="1">
      <c r="F258" s="1"/>
      <c r="G258" s="1"/>
      <c r="H258" s="1"/>
    </row>
    <row r="259" spans="6:8" ht="15.75" customHeight="1">
      <c r="F259" s="1"/>
      <c r="G259" s="1"/>
      <c r="H259" s="1"/>
    </row>
    <row r="260" spans="6:8" ht="15.75" customHeight="1">
      <c r="F260" s="1"/>
      <c r="G260" s="1"/>
      <c r="H260" s="1"/>
    </row>
    <row r="261" spans="6:8" ht="15.75" customHeight="1">
      <c r="F261" s="1"/>
      <c r="G261" s="1"/>
      <c r="H261" s="1"/>
    </row>
    <row r="262" spans="6:8" ht="15.75" customHeight="1">
      <c r="F262" s="1"/>
      <c r="G262" s="1"/>
      <c r="H262" s="1"/>
    </row>
    <row r="263" spans="6:8" ht="15.75" customHeight="1">
      <c r="F263" s="1"/>
      <c r="G263" s="1"/>
      <c r="H263" s="1"/>
    </row>
    <row r="264" spans="6:8" ht="15.75" customHeight="1">
      <c r="F264" s="1"/>
      <c r="G264" s="1"/>
      <c r="H264" s="1"/>
    </row>
    <row r="265" spans="6:8" ht="15.75" customHeight="1">
      <c r="F265" s="1"/>
      <c r="G265" s="1"/>
      <c r="H265" s="1"/>
    </row>
    <row r="266" spans="6:8" ht="15.75" customHeight="1">
      <c r="F266" s="1"/>
      <c r="G266" s="1"/>
      <c r="H266" s="1"/>
    </row>
    <row r="267" spans="6:8" ht="15.75" customHeight="1">
      <c r="F267" s="1"/>
      <c r="G267" s="1"/>
      <c r="H267" s="1"/>
    </row>
    <row r="268" spans="6:8" ht="15.75" customHeight="1">
      <c r="F268" s="1"/>
      <c r="G268" s="1"/>
      <c r="H268" s="1"/>
    </row>
    <row r="269" spans="6:8" ht="15.75" customHeight="1">
      <c r="F269" s="1"/>
      <c r="G269" s="1"/>
      <c r="H269" s="1"/>
    </row>
    <row r="270" spans="6:8" ht="15.75" customHeight="1">
      <c r="F270" s="1"/>
      <c r="G270" s="1"/>
      <c r="H270" s="1"/>
    </row>
    <row r="271" spans="6:8" ht="15.75" customHeight="1">
      <c r="F271" s="1"/>
      <c r="G271" s="1"/>
      <c r="H271" s="1"/>
    </row>
    <row r="272" spans="6:8" ht="15.75" customHeight="1">
      <c r="F272" s="1"/>
      <c r="G272" s="1"/>
      <c r="H272" s="1"/>
    </row>
    <row r="273" spans="6:8" ht="15.75" customHeight="1">
      <c r="F273" s="1"/>
      <c r="G273" s="1"/>
      <c r="H273" s="1"/>
    </row>
    <row r="274" spans="6:8" ht="15.75" customHeight="1">
      <c r="F274" s="1"/>
      <c r="G274" s="1"/>
      <c r="H274" s="1"/>
    </row>
    <row r="275" spans="6:8" ht="15.75" customHeight="1">
      <c r="F275" s="1"/>
      <c r="G275" s="1"/>
      <c r="H275" s="1"/>
    </row>
    <row r="276" spans="6:8" ht="15.75" customHeight="1">
      <c r="F276" s="1"/>
      <c r="G276" s="1"/>
      <c r="H276" s="1"/>
    </row>
    <row r="277" spans="6:8" ht="15.75" customHeight="1">
      <c r="F277" s="1"/>
      <c r="G277" s="1"/>
      <c r="H277" s="1"/>
    </row>
    <row r="278" spans="6:8" ht="15.75" customHeight="1">
      <c r="F278" s="1"/>
      <c r="G278" s="1"/>
      <c r="H278" s="1"/>
    </row>
    <row r="279" spans="6:8" ht="15.75" customHeight="1">
      <c r="F279" s="1"/>
      <c r="G279" s="1"/>
      <c r="H279" s="1"/>
    </row>
    <row r="280" spans="6:8" ht="15.75" customHeight="1">
      <c r="F280" s="1"/>
      <c r="G280" s="1"/>
      <c r="H280" s="1"/>
    </row>
    <row r="281" spans="6:8" ht="15.75" customHeight="1">
      <c r="F281" s="1"/>
      <c r="G281" s="1"/>
      <c r="H281" s="1"/>
    </row>
    <row r="282" spans="6:8" ht="15.75" customHeight="1">
      <c r="F282" s="1"/>
      <c r="G282" s="1"/>
      <c r="H282" s="1"/>
    </row>
    <row r="283" spans="6:8" ht="15.75" customHeight="1">
      <c r="F283" s="1"/>
      <c r="G283" s="1"/>
      <c r="H283" s="1"/>
    </row>
    <row r="284" spans="6:8" ht="15.75" customHeight="1">
      <c r="F284" s="1"/>
      <c r="G284" s="1"/>
      <c r="H284" s="1"/>
    </row>
    <row r="285" spans="6:8" ht="15.75" customHeight="1">
      <c r="F285" s="1"/>
      <c r="G285" s="1"/>
      <c r="H285" s="1"/>
    </row>
    <row r="286" spans="6:8" ht="15.75" customHeight="1">
      <c r="F286" s="1"/>
      <c r="G286" s="1"/>
      <c r="H286" s="1"/>
    </row>
    <row r="287" spans="6:8" ht="15.75" customHeight="1">
      <c r="F287" s="1"/>
      <c r="G287" s="1"/>
      <c r="H287" s="1"/>
    </row>
    <row r="288" spans="6:8" ht="15.75" customHeight="1">
      <c r="F288" s="1"/>
      <c r="G288" s="1"/>
      <c r="H288" s="1"/>
    </row>
    <row r="289" spans="6:8" ht="15.75" customHeight="1">
      <c r="F289" s="1"/>
      <c r="G289" s="1"/>
      <c r="H289" s="1"/>
    </row>
    <row r="290" spans="6:8" ht="15.75" customHeight="1">
      <c r="F290" s="1"/>
      <c r="G290" s="1"/>
      <c r="H290" s="1"/>
    </row>
    <row r="291" spans="6:8" ht="15.75" customHeight="1">
      <c r="F291" s="1"/>
      <c r="G291" s="1"/>
      <c r="H291" s="1"/>
    </row>
    <row r="292" spans="6:8" ht="15.75" customHeight="1">
      <c r="F292" s="1"/>
      <c r="G292" s="1"/>
      <c r="H292" s="1"/>
    </row>
    <row r="293" spans="6:8" ht="15.75" customHeight="1">
      <c r="F293" s="1"/>
      <c r="G293" s="1"/>
      <c r="H293" s="1"/>
    </row>
    <row r="294" spans="6:8" ht="15.75" customHeight="1">
      <c r="F294" s="1"/>
      <c r="G294" s="1"/>
      <c r="H294" s="1"/>
    </row>
    <row r="295" spans="6:8" ht="15.75" customHeight="1">
      <c r="F295" s="1"/>
      <c r="G295" s="1"/>
      <c r="H295" s="1"/>
    </row>
    <row r="296" spans="6:8" ht="15.75" customHeight="1">
      <c r="F296" s="1"/>
      <c r="G296" s="1"/>
      <c r="H296" s="1"/>
    </row>
    <row r="297" spans="6:8" ht="15.75" customHeight="1">
      <c r="F297" s="1"/>
      <c r="G297" s="1"/>
      <c r="H297" s="1"/>
    </row>
    <row r="298" spans="6:8" ht="15.75" customHeight="1">
      <c r="F298" s="1"/>
      <c r="G298" s="1"/>
      <c r="H298" s="1"/>
    </row>
    <row r="299" spans="6:8" ht="15.75" customHeight="1">
      <c r="F299" s="1"/>
      <c r="G299" s="1"/>
      <c r="H299" s="1"/>
    </row>
    <row r="300" spans="6:8" ht="15.75" customHeight="1">
      <c r="F300" s="1"/>
      <c r="G300" s="1"/>
      <c r="H300" s="1"/>
    </row>
    <row r="301" spans="6:8" ht="15.75" customHeight="1">
      <c r="F301" s="1"/>
      <c r="G301" s="1"/>
      <c r="H301" s="1"/>
    </row>
    <row r="302" spans="6:8" ht="15.75" customHeight="1">
      <c r="F302" s="1"/>
      <c r="G302" s="1"/>
      <c r="H302" s="1"/>
    </row>
    <row r="303" spans="6:8" ht="15.75" customHeight="1">
      <c r="F303" s="1"/>
      <c r="G303" s="1"/>
      <c r="H303" s="1"/>
    </row>
    <row r="304" spans="6:8" ht="15.75" customHeight="1">
      <c r="F304" s="1"/>
      <c r="G304" s="1"/>
      <c r="H304" s="1"/>
    </row>
    <row r="305" spans="6:8" ht="15.75" customHeight="1">
      <c r="F305" s="1"/>
      <c r="G305" s="1"/>
      <c r="H305" s="1"/>
    </row>
    <row r="306" spans="6:8" ht="15.75" customHeight="1">
      <c r="F306" s="1"/>
      <c r="G306" s="1"/>
      <c r="H306" s="1"/>
    </row>
    <row r="307" spans="6:8" ht="15.75" customHeight="1">
      <c r="F307" s="1"/>
      <c r="G307" s="1"/>
      <c r="H307" s="1"/>
    </row>
    <row r="308" spans="6:8" ht="15.75" customHeight="1">
      <c r="F308" s="1"/>
      <c r="G308" s="1"/>
      <c r="H308" s="1"/>
    </row>
    <row r="309" spans="6:8" ht="15.75" customHeight="1">
      <c r="F309" s="1"/>
      <c r="G309" s="1"/>
      <c r="H309" s="1"/>
    </row>
    <row r="310" spans="6:8" ht="15.75" customHeight="1">
      <c r="F310" s="1"/>
      <c r="G310" s="1"/>
      <c r="H310" s="1"/>
    </row>
    <row r="311" spans="6:8" ht="15.75" customHeight="1">
      <c r="F311" s="1"/>
      <c r="G311" s="1"/>
      <c r="H311" s="1"/>
    </row>
    <row r="312" spans="6:8" ht="15.75" customHeight="1">
      <c r="F312" s="1"/>
      <c r="G312" s="1"/>
      <c r="H312" s="1"/>
    </row>
    <row r="313" spans="6:8" ht="15.75" customHeight="1">
      <c r="F313" s="1"/>
      <c r="G313" s="1"/>
      <c r="H313" s="1"/>
    </row>
    <row r="314" spans="6:8" ht="15.75" customHeight="1">
      <c r="F314" s="1"/>
      <c r="G314" s="1"/>
      <c r="H314" s="1"/>
    </row>
    <row r="315" spans="6:8" ht="15.75" customHeight="1">
      <c r="F315" s="1"/>
      <c r="G315" s="1"/>
      <c r="H315" s="1"/>
    </row>
    <row r="316" spans="6:8" ht="15.75" customHeight="1">
      <c r="F316" s="1"/>
      <c r="G316" s="1"/>
      <c r="H316" s="1"/>
    </row>
    <row r="317" spans="6:8" ht="15.75" customHeight="1">
      <c r="F317" s="1"/>
      <c r="G317" s="1"/>
      <c r="H317" s="1"/>
    </row>
    <row r="318" spans="6:8" ht="15.75" customHeight="1">
      <c r="F318" s="1"/>
      <c r="G318" s="1"/>
      <c r="H318" s="1"/>
    </row>
    <row r="319" spans="6:8" ht="15.75" customHeight="1">
      <c r="F319" s="1"/>
      <c r="G319" s="1"/>
      <c r="H319" s="1"/>
    </row>
    <row r="320" spans="6:8" ht="15.75" customHeight="1">
      <c r="F320" s="1"/>
      <c r="G320" s="1"/>
      <c r="H320" s="1"/>
    </row>
    <row r="321" spans="6:8" ht="15.75" customHeight="1">
      <c r="F321" s="1"/>
      <c r="G321" s="1"/>
      <c r="H321" s="1"/>
    </row>
    <row r="322" spans="6:8" ht="15.75" customHeight="1">
      <c r="F322" s="1"/>
      <c r="G322" s="1"/>
      <c r="H322" s="1"/>
    </row>
    <row r="323" spans="6:8" ht="15.75" customHeight="1">
      <c r="F323" s="1"/>
      <c r="G323" s="1"/>
      <c r="H323" s="1"/>
    </row>
    <row r="324" spans="6:8" ht="15.75" customHeight="1">
      <c r="F324" s="1"/>
      <c r="G324" s="1"/>
      <c r="H324" s="1"/>
    </row>
    <row r="325" spans="6:8" ht="15.75" customHeight="1">
      <c r="F325" s="1"/>
      <c r="G325" s="1"/>
      <c r="H325" s="1"/>
    </row>
    <row r="326" spans="6:8" ht="15.75" customHeight="1">
      <c r="F326" s="1"/>
      <c r="G326" s="1"/>
      <c r="H326" s="1"/>
    </row>
    <row r="327" spans="6:8" ht="15.75" customHeight="1">
      <c r="F327" s="1"/>
      <c r="G327" s="1"/>
      <c r="H327" s="1"/>
    </row>
    <row r="328" spans="6:8" ht="15.75" customHeight="1">
      <c r="F328" s="1"/>
      <c r="G328" s="1"/>
      <c r="H328" s="1"/>
    </row>
    <row r="329" spans="6:8" ht="15.75" customHeight="1">
      <c r="F329" s="1"/>
      <c r="G329" s="1"/>
      <c r="H329" s="1"/>
    </row>
    <row r="330" spans="6:8" ht="15.75" customHeight="1">
      <c r="F330" s="1"/>
      <c r="G330" s="1"/>
      <c r="H330" s="1"/>
    </row>
    <row r="331" spans="6:8" ht="15.75" customHeight="1">
      <c r="F331" s="1"/>
      <c r="G331" s="1"/>
      <c r="H331" s="1"/>
    </row>
    <row r="332" spans="6:8" ht="15.75" customHeight="1">
      <c r="F332" s="1"/>
      <c r="G332" s="1"/>
      <c r="H332" s="1"/>
    </row>
    <row r="333" spans="6:8" ht="15.75" customHeight="1">
      <c r="F333" s="1"/>
      <c r="G333" s="1"/>
      <c r="H333" s="1"/>
    </row>
    <row r="334" spans="6:8" ht="15.75" customHeight="1">
      <c r="F334" s="1"/>
      <c r="G334" s="1"/>
      <c r="H334" s="1"/>
    </row>
    <row r="335" spans="6:8" ht="15.75" customHeight="1">
      <c r="F335" s="1"/>
      <c r="G335" s="1"/>
      <c r="H335" s="1"/>
    </row>
    <row r="336" spans="6:8" ht="15.75" customHeight="1">
      <c r="F336" s="1"/>
      <c r="G336" s="1"/>
      <c r="H336" s="1"/>
    </row>
    <row r="337" spans="6:8" ht="15.75" customHeight="1">
      <c r="F337" s="1"/>
      <c r="G337" s="1"/>
      <c r="H337" s="1"/>
    </row>
    <row r="338" spans="6:8" ht="15.75" customHeight="1">
      <c r="F338" s="1"/>
      <c r="G338" s="1"/>
      <c r="H338" s="1"/>
    </row>
    <row r="339" spans="6:8" ht="15.75" customHeight="1">
      <c r="F339" s="1"/>
      <c r="G339" s="1"/>
      <c r="H339" s="1"/>
    </row>
    <row r="340" spans="6:8" ht="15.75" customHeight="1">
      <c r="F340" s="1"/>
      <c r="G340" s="1"/>
      <c r="H340" s="1"/>
    </row>
    <row r="341" spans="6:8" ht="15.75" customHeight="1">
      <c r="F341" s="1"/>
      <c r="G341" s="1"/>
      <c r="H341" s="1"/>
    </row>
    <row r="342" spans="6:8" ht="15.75" customHeight="1">
      <c r="F342" s="1"/>
      <c r="G342" s="1"/>
      <c r="H342" s="1"/>
    </row>
    <row r="343" spans="6:8" ht="15.75" customHeight="1">
      <c r="F343" s="1"/>
      <c r="G343" s="1"/>
      <c r="H343" s="1"/>
    </row>
    <row r="344" spans="6:8" ht="15.75" customHeight="1">
      <c r="F344" s="1"/>
      <c r="G344" s="1"/>
      <c r="H344" s="1"/>
    </row>
    <row r="345" spans="6:8" ht="15.75" customHeight="1">
      <c r="F345" s="1"/>
      <c r="G345" s="1"/>
      <c r="H345" s="1"/>
    </row>
    <row r="346" spans="6:8" ht="15.75" customHeight="1">
      <c r="F346" s="1"/>
      <c r="G346" s="1"/>
      <c r="H346" s="1"/>
    </row>
    <row r="347" spans="6:8" ht="15.75" customHeight="1">
      <c r="F347" s="1"/>
      <c r="G347" s="1"/>
      <c r="H347" s="1"/>
    </row>
    <row r="348" spans="6:8" ht="15.75" customHeight="1">
      <c r="F348" s="1"/>
      <c r="G348" s="1"/>
      <c r="H348" s="1"/>
    </row>
    <row r="349" spans="6:8" ht="15.75" customHeight="1">
      <c r="F349" s="1"/>
      <c r="G349" s="1"/>
      <c r="H349" s="1"/>
    </row>
    <row r="350" spans="6:8" ht="15.75" customHeight="1">
      <c r="F350" s="1"/>
      <c r="G350" s="1"/>
      <c r="H350" s="1"/>
    </row>
    <row r="351" spans="6:8" ht="15.75" customHeight="1">
      <c r="F351" s="1"/>
      <c r="G351" s="1"/>
      <c r="H351" s="1"/>
    </row>
    <row r="352" spans="6:8" ht="15.75" customHeight="1">
      <c r="F352" s="1"/>
      <c r="G352" s="1"/>
      <c r="H352" s="1"/>
    </row>
    <row r="353" spans="6:8" ht="15.75" customHeight="1">
      <c r="F353" s="1"/>
      <c r="G353" s="1"/>
      <c r="H353" s="1"/>
    </row>
    <row r="354" spans="6:8" ht="15.75" customHeight="1">
      <c r="F354" s="1"/>
      <c r="G354" s="1"/>
      <c r="H354" s="1"/>
    </row>
    <row r="355" spans="6:8" ht="15.75" customHeight="1">
      <c r="F355" s="1"/>
      <c r="G355" s="1"/>
      <c r="H355" s="1"/>
    </row>
    <row r="356" spans="6:8" ht="15.75" customHeight="1">
      <c r="F356" s="1"/>
      <c r="G356" s="1"/>
      <c r="H356" s="1"/>
    </row>
    <row r="357" spans="6:8" ht="15.75" customHeight="1">
      <c r="F357" s="1"/>
      <c r="G357" s="1"/>
      <c r="H357" s="1"/>
    </row>
    <row r="358" spans="6:8" ht="15.75" customHeight="1">
      <c r="F358" s="1"/>
      <c r="G358" s="1"/>
      <c r="H358" s="1"/>
    </row>
    <row r="359" spans="6:8" ht="15.75" customHeight="1">
      <c r="F359" s="1"/>
      <c r="G359" s="1"/>
      <c r="H359" s="1"/>
    </row>
    <row r="360" spans="6:8" ht="15.75" customHeight="1">
      <c r="F360" s="1"/>
      <c r="G360" s="1"/>
      <c r="H360" s="1"/>
    </row>
    <row r="361" spans="6:8" ht="15.75" customHeight="1">
      <c r="F361" s="1"/>
      <c r="G361" s="1"/>
      <c r="H361" s="1"/>
    </row>
    <row r="362" spans="6:8" ht="15.75" customHeight="1">
      <c r="F362" s="1"/>
      <c r="G362" s="1"/>
      <c r="H362" s="1"/>
    </row>
    <row r="363" spans="6:8" ht="15.75" customHeight="1">
      <c r="F363" s="1"/>
      <c r="G363" s="1"/>
      <c r="H363" s="1"/>
    </row>
    <row r="364" spans="6:8" ht="15.75" customHeight="1">
      <c r="F364" s="1"/>
      <c r="G364" s="1"/>
      <c r="H364" s="1"/>
    </row>
    <row r="365" spans="6:8" ht="15.75" customHeight="1">
      <c r="F365" s="1"/>
      <c r="G365" s="1"/>
      <c r="H365" s="1"/>
    </row>
    <row r="366" spans="6:8" ht="15.75" customHeight="1">
      <c r="F366" s="1"/>
      <c r="G366" s="1"/>
      <c r="H366" s="1"/>
    </row>
    <row r="367" spans="6:8" ht="15.75" customHeight="1">
      <c r="F367" s="1"/>
      <c r="G367" s="1"/>
      <c r="H367" s="1"/>
    </row>
    <row r="368" spans="6:8" ht="15.75" customHeight="1">
      <c r="F368" s="1"/>
      <c r="G368" s="1"/>
      <c r="H368" s="1"/>
    </row>
    <row r="369" spans="6:8" ht="15.75" customHeight="1">
      <c r="F369" s="1"/>
      <c r="G369" s="1"/>
      <c r="H369" s="1"/>
    </row>
    <row r="370" spans="6:8" ht="15.75" customHeight="1">
      <c r="F370" s="1"/>
      <c r="G370" s="1"/>
      <c r="H370" s="1"/>
    </row>
    <row r="371" spans="6:8" ht="15.75" customHeight="1">
      <c r="F371" s="1"/>
      <c r="G371" s="1"/>
      <c r="H371" s="1"/>
    </row>
    <row r="372" spans="6:8" ht="15.75" customHeight="1">
      <c r="F372" s="1"/>
      <c r="G372" s="1"/>
      <c r="H372" s="1"/>
    </row>
    <row r="373" spans="6:8" ht="15.75" customHeight="1">
      <c r="F373" s="1"/>
      <c r="G373" s="1"/>
      <c r="H373" s="1"/>
    </row>
    <row r="374" spans="6:8" ht="15.75" customHeight="1">
      <c r="F374" s="1"/>
      <c r="G374" s="1"/>
      <c r="H374" s="1"/>
    </row>
    <row r="375" spans="6:8" ht="15.75" customHeight="1">
      <c r="F375" s="1"/>
      <c r="G375" s="1"/>
      <c r="H375" s="1"/>
    </row>
    <row r="376" spans="6:8" ht="15.75" customHeight="1">
      <c r="F376" s="1"/>
      <c r="G376" s="1"/>
      <c r="H376" s="1"/>
    </row>
    <row r="377" spans="6:8" ht="15.75" customHeight="1">
      <c r="F377" s="1"/>
      <c r="G377" s="1"/>
      <c r="H377" s="1"/>
    </row>
    <row r="378" spans="6:8" ht="15.75" customHeight="1">
      <c r="F378" s="1"/>
      <c r="G378" s="1"/>
      <c r="H378" s="1"/>
    </row>
    <row r="379" spans="6:8" ht="15.75" customHeight="1">
      <c r="F379" s="1"/>
      <c r="G379" s="1"/>
      <c r="H379" s="1"/>
    </row>
    <row r="380" spans="6:8" ht="15.75" customHeight="1">
      <c r="F380" s="1"/>
      <c r="G380" s="1"/>
      <c r="H380" s="1"/>
    </row>
    <row r="381" spans="6:8" ht="15.75" customHeight="1">
      <c r="F381" s="1"/>
      <c r="G381" s="1"/>
      <c r="H381" s="1"/>
    </row>
    <row r="382" spans="6:8" ht="15.75" customHeight="1">
      <c r="F382" s="1"/>
      <c r="G382" s="1"/>
      <c r="H382" s="1"/>
    </row>
    <row r="383" spans="6:8" ht="15.75" customHeight="1">
      <c r="F383" s="1"/>
      <c r="G383" s="1"/>
      <c r="H383" s="1"/>
    </row>
    <row r="384" spans="6:8" ht="15.75" customHeight="1">
      <c r="F384" s="1"/>
      <c r="G384" s="1"/>
      <c r="H384" s="1"/>
    </row>
    <row r="385" spans="6:8" ht="15.75" customHeight="1">
      <c r="F385" s="1"/>
      <c r="G385" s="1"/>
      <c r="H385" s="1"/>
    </row>
    <row r="386" spans="6:8" ht="15.75" customHeight="1">
      <c r="F386" s="1"/>
      <c r="G386" s="1"/>
      <c r="H386" s="1"/>
    </row>
    <row r="387" spans="6:8" ht="15.75" customHeight="1">
      <c r="F387" s="1"/>
      <c r="G387" s="1"/>
      <c r="H387" s="1"/>
    </row>
    <row r="388" spans="6:8" ht="15.75" customHeight="1">
      <c r="F388" s="1"/>
      <c r="G388" s="1"/>
      <c r="H388" s="1"/>
    </row>
    <row r="389" spans="6:8" ht="15.75" customHeight="1">
      <c r="F389" s="1"/>
      <c r="G389" s="1"/>
      <c r="H389" s="1"/>
    </row>
    <row r="390" spans="6:8" ht="15.75" customHeight="1">
      <c r="F390" s="1"/>
      <c r="G390" s="1"/>
      <c r="H390" s="1"/>
    </row>
    <row r="391" spans="6:8" ht="15.75" customHeight="1">
      <c r="F391" s="1"/>
      <c r="G391" s="1"/>
      <c r="H391" s="1"/>
    </row>
    <row r="392" spans="6:8" ht="15.75" customHeight="1">
      <c r="F392" s="1"/>
      <c r="G392" s="1"/>
      <c r="H392" s="1"/>
    </row>
    <row r="393" spans="6:8" ht="15.75" customHeight="1">
      <c r="F393" s="1"/>
      <c r="G393" s="1"/>
      <c r="H393" s="1"/>
    </row>
    <row r="394" spans="6:8" ht="15.75" customHeight="1">
      <c r="F394" s="1"/>
      <c r="G394" s="1"/>
      <c r="H394" s="1"/>
    </row>
    <row r="395" spans="6:8" ht="15.75" customHeight="1">
      <c r="F395" s="1"/>
      <c r="G395" s="1"/>
      <c r="H395" s="1"/>
    </row>
    <row r="396" spans="6:8" ht="15.75" customHeight="1">
      <c r="F396" s="1"/>
      <c r="G396" s="1"/>
      <c r="H396" s="1"/>
    </row>
    <row r="397" spans="6:8" ht="15.75" customHeight="1">
      <c r="F397" s="1"/>
      <c r="G397" s="1"/>
      <c r="H397" s="1"/>
    </row>
    <row r="398" spans="6:8" ht="15.75" customHeight="1">
      <c r="F398" s="1"/>
      <c r="G398" s="1"/>
      <c r="H398" s="1"/>
    </row>
    <row r="399" spans="6:8" ht="15.75" customHeight="1">
      <c r="F399" s="1"/>
      <c r="G399" s="1"/>
      <c r="H399" s="1"/>
    </row>
    <row r="400" spans="6:8" ht="15.75" customHeight="1">
      <c r="F400" s="1"/>
      <c r="G400" s="1"/>
      <c r="H400" s="1"/>
    </row>
    <row r="401" spans="6:8" ht="15.75" customHeight="1">
      <c r="F401" s="1"/>
      <c r="G401" s="1"/>
      <c r="H401" s="1"/>
    </row>
    <row r="402" spans="6:8" ht="15.75" customHeight="1">
      <c r="F402" s="1"/>
      <c r="G402" s="1"/>
      <c r="H402" s="1"/>
    </row>
    <row r="403" spans="6:8" ht="15.75" customHeight="1">
      <c r="F403" s="1"/>
      <c r="G403" s="1"/>
      <c r="H403" s="1"/>
    </row>
    <row r="404" spans="6:8" ht="15.75" customHeight="1">
      <c r="F404" s="1"/>
      <c r="G404" s="1"/>
      <c r="H404" s="1"/>
    </row>
    <row r="405" spans="6:8" ht="15.75" customHeight="1">
      <c r="F405" s="1"/>
      <c r="G405" s="1"/>
      <c r="H405" s="1"/>
    </row>
    <row r="406" spans="6:8" ht="15.75" customHeight="1">
      <c r="F406" s="1"/>
      <c r="G406" s="1"/>
      <c r="H406" s="1"/>
    </row>
    <row r="407" spans="6:8" ht="15.75" customHeight="1">
      <c r="F407" s="1"/>
      <c r="G407" s="1"/>
      <c r="H407" s="1"/>
    </row>
    <row r="408" spans="6:8" ht="15.75" customHeight="1">
      <c r="F408" s="1"/>
      <c r="G408" s="1"/>
      <c r="H408" s="1"/>
    </row>
    <row r="409" spans="6:8" ht="15.75" customHeight="1">
      <c r="F409" s="1"/>
      <c r="G409" s="1"/>
      <c r="H409" s="1"/>
    </row>
    <row r="410" spans="6:8" ht="15.75" customHeight="1">
      <c r="F410" s="1"/>
      <c r="G410" s="1"/>
      <c r="H410" s="1"/>
    </row>
    <row r="411" spans="6:8" ht="15.75" customHeight="1">
      <c r="F411" s="1"/>
      <c r="G411" s="1"/>
      <c r="H411" s="1"/>
    </row>
    <row r="412" spans="6:8" ht="15.75" customHeight="1">
      <c r="F412" s="1"/>
      <c r="G412" s="1"/>
      <c r="H412" s="1"/>
    </row>
    <row r="413" spans="6:8" ht="15.75" customHeight="1">
      <c r="F413" s="1"/>
      <c r="G413" s="1"/>
      <c r="H413" s="1"/>
    </row>
    <row r="414" spans="6:8" ht="15.75" customHeight="1">
      <c r="F414" s="1"/>
      <c r="G414" s="1"/>
      <c r="H414" s="1"/>
    </row>
    <row r="415" spans="6:8" ht="15.75" customHeight="1">
      <c r="F415" s="1"/>
      <c r="G415" s="1"/>
      <c r="H415" s="1"/>
    </row>
    <row r="416" spans="6:8" ht="15.75" customHeight="1">
      <c r="F416" s="1"/>
      <c r="G416" s="1"/>
      <c r="H416" s="1"/>
    </row>
    <row r="417" spans="6:8" ht="15.75" customHeight="1">
      <c r="F417" s="1"/>
      <c r="G417" s="1"/>
      <c r="H417" s="1"/>
    </row>
    <row r="418" spans="6:8" ht="15.75" customHeight="1">
      <c r="F418" s="1"/>
      <c r="G418" s="1"/>
      <c r="H418" s="1"/>
    </row>
    <row r="419" spans="6:8" ht="15.75" customHeight="1">
      <c r="F419" s="1"/>
      <c r="G419" s="1"/>
      <c r="H419" s="1"/>
    </row>
    <row r="420" spans="6:8" ht="15.75" customHeight="1">
      <c r="F420" s="1"/>
      <c r="G420" s="1"/>
      <c r="H420" s="1"/>
    </row>
    <row r="421" spans="6:8" ht="15.75" customHeight="1">
      <c r="F421" s="1"/>
      <c r="G421" s="1"/>
      <c r="H421" s="1"/>
    </row>
    <row r="422" spans="6:8" ht="15.75" customHeight="1">
      <c r="F422" s="1"/>
      <c r="G422" s="1"/>
      <c r="H422" s="1"/>
    </row>
    <row r="423" spans="6:8" ht="15.75" customHeight="1">
      <c r="F423" s="1"/>
      <c r="G423" s="1"/>
      <c r="H423" s="1"/>
    </row>
    <row r="424" spans="6:8" ht="15.75" customHeight="1">
      <c r="F424" s="1"/>
      <c r="G424" s="1"/>
      <c r="H424" s="1"/>
    </row>
    <row r="425" spans="6:8" ht="15.75" customHeight="1">
      <c r="F425" s="1"/>
      <c r="G425" s="1"/>
      <c r="H425" s="1"/>
    </row>
    <row r="426" spans="6:8" ht="15.75" customHeight="1">
      <c r="F426" s="1"/>
      <c r="G426" s="1"/>
      <c r="H426" s="1"/>
    </row>
    <row r="427" spans="6:8" ht="15.75" customHeight="1">
      <c r="F427" s="1"/>
      <c r="G427" s="1"/>
      <c r="H427" s="1"/>
    </row>
    <row r="428" spans="6:8" ht="15.75" customHeight="1">
      <c r="F428" s="1"/>
      <c r="G428" s="1"/>
      <c r="H428" s="1"/>
    </row>
    <row r="429" spans="6:8" ht="15.75" customHeight="1">
      <c r="F429" s="1"/>
      <c r="G429" s="1"/>
      <c r="H429" s="1"/>
    </row>
    <row r="430" spans="6:8" ht="15.75" customHeight="1">
      <c r="F430" s="1"/>
      <c r="G430" s="1"/>
      <c r="H430" s="1"/>
    </row>
    <row r="431" spans="6:8" ht="15.75" customHeight="1">
      <c r="F431" s="1"/>
      <c r="G431" s="1"/>
      <c r="H431" s="1"/>
    </row>
    <row r="432" spans="6:8" ht="15.75" customHeight="1">
      <c r="F432" s="1"/>
      <c r="G432" s="1"/>
      <c r="H432" s="1"/>
    </row>
    <row r="433" spans="6:8" ht="15.75" customHeight="1">
      <c r="F433" s="1"/>
      <c r="G433" s="1"/>
      <c r="H433" s="1"/>
    </row>
    <row r="434" spans="6:8" ht="15.75" customHeight="1">
      <c r="F434" s="1"/>
      <c r="G434" s="1"/>
      <c r="H434" s="1"/>
    </row>
    <row r="435" spans="6:8" ht="15.75" customHeight="1">
      <c r="F435" s="1"/>
      <c r="G435" s="1"/>
      <c r="H435" s="1"/>
    </row>
    <row r="436" spans="6:8" ht="15.75" customHeight="1">
      <c r="F436" s="1"/>
      <c r="G436" s="1"/>
      <c r="H436" s="1"/>
    </row>
    <row r="437" spans="6:8" ht="15.75" customHeight="1">
      <c r="F437" s="1"/>
      <c r="G437" s="1"/>
      <c r="H437" s="1"/>
    </row>
    <row r="438" spans="6:8" ht="15.75" customHeight="1">
      <c r="F438" s="1"/>
      <c r="G438" s="1"/>
      <c r="H438" s="1"/>
    </row>
    <row r="439" spans="6:8" ht="15.75" customHeight="1">
      <c r="F439" s="1"/>
      <c r="G439" s="1"/>
      <c r="H439" s="1"/>
    </row>
    <row r="440" spans="6:8" ht="15.75" customHeight="1">
      <c r="F440" s="1"/>
      <c r="G440" s="1"/>
      <c r="H440" s="1"/>
    </row>
    <row r="441" spans="6:8" ht="15.75" customHeight="1">
      <c r="F441" s="1"/>
      <c r="G441" s="1"/>
      <c r="H441" s="1"/>
    </row>
    <row r="442" spans="6:8" ht="15.75" customHeight="1">
      <c r="F442" s="1"/>
      <c r="G442" s="1"/>
      <c r="H442" s="1"/>
    </row>
    <row r="443" spans="6:8" ht="15.75" customHeight="1">
      <c r="F443" s="1"/>
      <c r="G443" s="1"/>
      <c r="H443" s="1"/>
    </row>
    <row r="444" spans="6:8" ht="15.75" customHeight="1">
      <c r="F444" s="1"/>
      <c r="G444" s="1"/>
      <c r="H444" s="1"/>
    </row>
    <row r="445" spans="6:8" ht="15.75" customHeight="1">
      <c r="F445" s="1"/>
      <c r="G445" s="1"/>
      <c r="H445" s="1"/>
    </row>
    <row r="446" spans="6:8" ht="15.75" customHeight="1">
      <c r="F446" s="1"/>
      <c r="G446" s="1"/>
      <c r="H446" s="1"/>
    </row>
    <row r="447" spans="6:8" ht="15.75" customHeight="1">
      <c r="F447" s="1"/>
      <c r="G447" s="1"/>
      <c r="H447" s="1"/>
    </row>
    <row r="448" spans="6:8" ht="15.75" customHeight="1">
      <c r="F448" s="1"/>
      <c r="G448" s="1"/>
      <c r="H448" s="1"/>
    </row>
    <row r="449" spans="6:8" ht="15.75" customHeight="1">
      <c r="F449" s="1"/>
      <c r="G449" s="1"/>
      <c r="H449" s="1"/>
    </row>
    <row r="450" spans="6:8" ht="15.75" customHeight="1">
      <c r="F450" s="1"/>
      <c r="G450" s="1"/>
      <c r="H450" s="1"/>
    </row>
    <row r="451" spans="6:8" ht="15.75" customHeight="1">
      <c r="F451" s="1"/>
      <c r="G451" s="1"/>
      <c r="H451" s="1"/>
    </row>
    <row r="452" spans="6:8" ht="15.75" customHeight="1">
      <c r="F452" s="1"/>
      <c r="G452" s="1"/>
      <c r="H452" s="1"/>
    </row>
    <row r="453" spans="6:8" ht="15.75" customHeight="1">
      <c r="F453" s="1"/>
      <c r="G453" s="1"/>
      <c r="H453" s="1"/>
    </row>
    <row r="454" spans="6:8" ht="15.75" customHeight="1">
      <c r="F454" s="1"/>
      <c r="G454" s="1"/>
      <c r="H454" s="1"/>
    </row>
    <row r="455" spans="6:8" ht="15.75" customHeight="1">
      <c r="F455" s="1"/>
      <c r="G455" s="1"/>
      <c r="H455" s="1"/>
    </row>
    <row r="456" spans="6:8" ht="15.75" customHeight="1">
      <c r="F456" s="1"/>
      <c r="G456" s="1"/>
      <c r="H456" s="1"/>
    </row>
    <row r="457" spans="6:8" ht="15.75" customHeight="1">
      <c r="F457" s="1"/>
      <c r="G457" s="1"/>
      <c r="H457" s="1"/>
    </row>
    <row r="458" spans="6:8" ht="15.75" customHeight="1">
      <c r="F458" s="1"/>
      <c r="G458" s="1"/>
      <c r="H458" s="1"/>
    </row>
    <row r="459" spans="6:8" ht="15.75" customHeight="1">
      <c r="F459" s="1"/>
      <c r="G459" s="1"/>
      <c r="H459" s="1"/>
    </row>
    <row r="460" spans="6:8" ht="15.75" customHeight="1">
      <c r="F460" s="1"/>
      <c r="G460" s="1"/>
      <c r="H460" s="1"/>
    </row>
    <row r="461" spans="6:8" ht="15.75" customHeight="1">
      <c r="F461" s="1"/>
      <c r="G461" s="1"/>
      <c r="H461" s="1"/>
    </row>
    <row r="462" spans="6:8" ht="15.75" customHeight="1">
      <c r="F462" s="1"/>
      <c r="G462" s="1"/>
      <c r="H462" s="1"/>
    </row>
    <row r="463" spans="6:8" ht="15.75" customHeight="1">
      <c r="F463" s="1"/>
      <c r="G463" s="1"/>
      <c r="H463" s="1"/>
    </row>
    <row r="464" spans="6:8" ht="15.75" customHeight="1">
      <c r="F464" s="1"/>
      <c r="G464" s="1"/>
      <c r="H464" s="1"/>
    </row>
    <row r="465" spans="6:8" ht="15.75" customHeight="1">
      <c r="F465" s="1"/>
      <c r="G465" s="1"/>
      <c r="H465" s="1"/>
    </row>
    <row r="466" spans="6:8" ht="15.75" customHeight="1">
      <c r="F466" s="1"/>
      <c r="G466" s="1"/>
      <c r="H466" s="1"/>
    </row>
    <row r="467" spans="6:8" ht="15.75" customHeight="1">
      <c r="F467" s="1"/>
      <c r="G467" s="1"/>
      <c r="H467" s="1"/>
    </row>
    <row r="468" spans="6:8" ht="15.75" customHeight="1">
      <c r="F468" s="1"/>
      <c r="G468" s="1"/>
      <c r="H468" s="1"/>
    </row>
    <row r="469" spans="6:8" ht="15.75" customHeight="1">
      <c r="F469" s="1"/>
      <c r="G469" s="1"/>
      <c r="H469" s="1"/>
    </row>
    <row r="470" spans="6:8" ht="15.75" customHeight="1">
      <c r="F470" s="1"/>
      <c r="G470" s="1"/>
      <c r="H470" s="1"/>
    </row>
    <row r="471" spans="6:8" ht="15.75" customHeight="1">
      <c r="F471" s="1"/>
      <c r="G471" s="1"/>
      <c r="H471" s="1"/>
    </row>
    <row r="472" spans="6:8" ht="15.75" customHeight="1">
      <c r="F472" s="1"/>
      <c r="G472" s="1"/>
      <c r="H472" s="1"/>
    </row>
    <row r="473" spans="6:8" ht="15.75" customHeight="1">
      <c r="F473" s="1"/>
      <c r="G473" s="1"/>
      <c r="H473" s="1"/>
    </row>
    <row r="474" spans="6:8" ht="15.75" customHeight="1">
      <c r="F474" s="1"/>
      <c r="G474" s="1"/>
      <c r="H474" s="1"/>
    </row>
    <row r="475" spans="6:8" ht="15.75" customHeight="1">
      <c r="F475" s="1"/>
      <c r="G475" s="1"/>
      <c r="H475" s="1"/>
    </row>
    <row r="476" spans="6:8" ht="15.75" customHeight="1">
      <c r="F476" s="1"/>
      <c r="G476" s="1"/>
      <c r="H476" s="1"/>
    </row>
    <row r="477" spans="6:8" ht="15.75" customHeight="1">
      <c r="F477" s="1"/>
      <c r="G477" s="1"/>
      <c r="H477" s="1"/>
    </row>
    <row r="478" spans="6:8" ht="15.75" customHeight="1">
      <c r="F478" s="1"/>
      <c r="G478" s="1"/>
      <c r="H478" s="1"/>
    </row>
    <row r="479" spans="6:8" ht="15.75" customHeight="1">
      <c r="F479" s="1"/>
      <c r="G479" s="1"/>
      <c r="H479" s="1"/>
    </row>
    <row r="480" spans="6:8" ht="15.75" customHeight="1">
      <c r="F480" s="1"/>
      <c r="G480" s="1"/>
      <c r="H480" s="1"/>
    </row>
    <row r="481" spans="6:8" ht="15.75" customHeight="1">
      <c r="F481" s="1"/>
      <c r="G481" s="1"/>
      <c r="H481" s="1"/>
    </row>
    <row r="482" spans="6:8" ht="15.75" customHeight="1">
      <c r="F482" s="1"/>
      <c r="G482" s="1"/>
      <c r="H482" s="1"/>
    </row>
    <row r="483" spans="6:8" ht="15.75" customHeight="1">
      <c r="F483" s="1"/>
      <c r="G483" s="1"/>
      <c r="H483" s="1"/>
    </row>
    <row r="484" spans="6:8" ht="15.75" customHeight="1">
      <c r="F484" s="1"/>
      <c r="G484" s="1"/>
      <c r="H484" s="1"/>
    </row>
    <row r="485" spans="6:8" ht="15.75" customHeight="1">
      <c r="F485" s="1"/>
      <c r="G485" s="1"/>
      <c r="H485" s="1"/>
    </row>
    <row r="486" spans="6:8" ht="15.75" customHeight="1">
      <c r="F486" s="1"/>
      <c r="G486" s="1"/>
      <c r="H486" s="1"/>
    </row>
    <row r="487" spans="6:8" ht="15.75" customHeight="1">
      <c r="F487" s="1"/>
      <c r="G487" s="1"/>
      <c r="H487" s="1"/>
    </row>
    <row r="488" spans="6:8" ht="15.75" customHeight="1">
      <c r="F488" s="1"/>
      <c r="G488" s="1"/>
      <c r="H488" s="1"/>
    </row>
    <row r="489" spans="6:8" ht="15.75" customHeight="1">
      <c r="F489" s="1"/>
      <c r="G489" s="1"/>
      <c r="H489" s="1"/>
    </row>
    <row r="490" spans="6:8" ht="15.75" customHeight="1">
      <c r="F490" s="1"/>
      <c r="G490" s="1"/>
      <c r="H490" s="1"/>
    </row>
    <row r="491" spans="6:8" ht="15.75" customHeight="1">
      <c r="F491" s="1"/>
      <c r="G491" s="1"/>
      <c r="H491" s="1"/>
    </row>
    <row r="492" spans="6:8" ht="15.75" customHeight="1">
      <c r="F492" s="1"/>
      <c r="G492" s="1"/>
      <c r="H492" s="1"/>
    </row>
    <row r="493" spans="6:8" ht="15.75" customHeight="1">
      <c r="F493" s="1"/>
      <c r="G493" s="1"/>
      <c r="H493" s="1"/>
    </row>
    <row r="494" spans="6:8" ht="15.75" customHeight="1">
      <c r="F494" s="1"/>
      <c r="G494" s="1"/>
      <c r="H494" s="1"/>
    </row>
    <row r="495" spans="6:8" ht="15.75" customHeight="1">
      <c r="F495" s="1"/>
      <c r="G495" s="1"/>
      <c r="H495" s="1"/>
    </row>
    <row r="496" spans="6:8" ht="15.75" customHeight="1">
      <c r="F496" s="1"/>
      <c r="G496" s="1"/>
      <c r="H496" s="1"/>
    </row>
    <row r="497" spans="6:8" ht="15.75" customHeight="1">
      <c r="F497" s="1"/>
      <c r="G497" s="1"/>
      <c r="H497" s="1"/>
    </row>
    <row r="498" spans="6:8" ht="15.75" customHeight="1">
      <c r="F498" s="1"/>
      <c r="G498" s="1"/>
      <c r="H498" s="1"/>
    </row>
    <row r="499" spans="6:8" ht="15.75" customHeight="1">
      <c r="F499" s="1"/>
      <c r="G499" s="1"/>
      <c r="H499" s="1"/>
    </row>
    <row r="500" spans="6:8" ht="15.75" customHeight="1">
      <c r="F500" s="1"/>
      <c r="G500" s="1"/>
      <c r="H500" s="1"/>
    </row>
    <row r="501" spans="6:8" ht="15.75" customHeight="1">
      <c r="F501" s="1"/>
      <c r="G501" s="1"/>
      <c r="H501" s="1"/>
    </row>
    <row r="502" spans="6:8" ht="15.75" customHeight="1">
      <c r="F502" s="1"/>
      <c r="G502" s="1"/>
      <c r="H502" s="1"/>
    </row>
    <row r="503" spans="6:8" ht="15.75" customHeight="1">
      <c r="F503" s="1"/>
      <c r="G503" s="1"/>
      <c r="H503" s="1"/>
    </row>
    <row r="504" spans="6:8" ht="15.75" customHeight="1">
      <c r="F504" s="1"/>
      <c r="G504" s="1"/>
      <c r="H504" s="1"/>
    </row>
    <row r="505" spans="6:8" ht="15.75" customHeight="1">
      <c r="F505" s="1"/>
      <c r="G505" s="1"/>
      <c r="H505" s="1"/>
    </row>
    <row r="506" spans="6:8" ht="15.75" customHeight="1">
      <c r="F506" s="1"/>
      <c r="G506" s="1"/>
      <c r="H506" s="1"/>
    </row>
    <row r="507" spans="6:8" ht="15.75" customHeight="1">
      <c r="F507" s="1"/>
      <c r="G507" s="1"/>
      <c r="H507" s="1"/>
    </row>
    <row r="508" spans="6:8" ht="15.75" customHeight="1">
      <c r="F508" s="1"/>
      <c r="G508" s="1"/>
      <c r="H508" s="1"/>
    </row>
    <row r="509" spans="6:8" ht="15.75" customHeight="1">
      <c r="F509" s="1"/>
      <c r="G509" s="1"/>
      <c r="H509" s="1"/>
    </row>
    <row r="510" spans="6:8" ht="15.75" customHeight="1">
      <c r="F510" s="1"/>
      <c r="G510" s="1"/>
      <c r="H510" s="1"/>
    </row>
    <row r="511" spans="6:8" ht="15.75" customHeight="1">
      <c r="F511" s="1"/>
      <c r="G511" s="1"/>
      <c r="H511" s="1"/>
    </row>
    <row r="512" spans="6:8" ht="15.75" customHeight="1">
      <c r="F512" s="1"/>
      <c r="G512" s="1"/>
      <c r="H512" s="1"/>
    </row>
    <row r="513" spans="6:8" ht="15.75" customHeight="1">
      <c r="F513" s="1"/>
      <c r="G513" s="1"/>
      <c r="H513" s="1"/>
    </row>
    <row r="514" spans="6:8" ht="15.75" customHeight="1">
      <c r="F514" s="1"/>
      <c r="G514" s="1"/>
      <c r="H514" s="1"/>
    </row>
    <row r="515" spans="6:8" ht="15.75" customHeight="1">
      <c r="F515" s="1"/>
      <c r="G515" s="1"/>
      <c r="H515" s="1"/>
    </row>
    <row r="516" spans="6:8" ht="15.75" customHeight="1">
      <c r="F516" s="1"/>
      <c r="G516" s="1"/>
      <c r="H516" s="1"/>
    </row>
    <row r="517" spans="6:8" ht="15.75" customHeight="1">
      <c r="F517" s="1"/>
      <c r="G517" s="1"/>
      <c r="H517" s="1"/>
    </row>
    <row r="518" spans="6:8" ht="15.75" customHeight="1">
      <c r="F518" s="1"/>
      <c r="G518" s="1"/>
      <c r="H518" s="1"/>
    </row>
    <row r="519" spans="6:8" ht="15.75" customHeight="1">
      <c r="F519" s="1"/>
      <c r="G519" s="1"/>
      <c r="H519" s="1"/>
    </row>
    <row r="520" spans="6:8" ht="15.75" customHeight="1">
      <c r="F520" s="1"/>
      <c r="G520" s="1"/>
      <c r="H520" s="1"/>
    </row>
    <row r="521" spans="6:8" ht="15.75" customHeight="1">
      <c r="F521" s="1"/>
      <c r="G521" s="1"/>
      <c r="H521" s="1"/>
    </row>
    <row r="522" spans="6:8" ht="15.75" customHeight="1">
      <c r="F522" s="1"/>
      <c r="G522" s="1"/>
      <c r="H522" s="1"/>
    </row>
    <row r="523" spans="6:8" ht="15.75" customHeight="1">
      <c r="F523" s="1"/>
      <c r="G523" s="1"/>
      <c r="H523" s="1"/>
    </row>
    <row r="524" spans="6:8" ht="15.75" customHeight="1">
      <c r="F524" s="1"/>
      <c r="G524" s="1"/>
      <c r="H524" s="1"/>
    </row>
    <row r="525" spans="6:8" ht="15.75" customHeight="1">
      <c r="F525" s="1"/>
      <c r="G525" s="1"/>
      <c r="H525" s="1"/>
    </row>
    <row r="526" spans="6:8" ht="15.75" customHeight="1">
      <c r="F526" s="1"/>
      <c r="G526" s="1"/>
      <c r="H526" s="1"/>
    </row>
    <row r="527" spans="6:8" ht="15.75" customHeight="1">
      <c r="F527" s="1"/>
      <c r="G527" s="1"/>
      <c r="H527" s="1"/>
    </row>
    <row r="528" spans="6:8" ht="15.75" customHeight="1">
      <c r="F528" s="1"/>
      <c r="G528" s="1"/>
      <c r="H528" s="1"/>
    </row>
    <row r="529" spans="6:8" ht="15.75" customHeight="1">
      <c r="F529" s="1"/>
      <c r="G529" s="1"/>
      <c r="H529" s="1"/>
    </row>
    <row r="530" spans="6:8" ht="15.75" customHeight="1">
      <c r="F530" s="1"/>
      <c r="G530" s="1"/>
      <c r="H530" s="1"/>
    </row>
    <row r="531" spans="6:8" ht="15.75" customHeight="1">
      <c r="F531" s="1"/>
      <c r="G531" s="1"/>
      <c r="H531" s="1"/>
    </row>
    <row r="532" spans="6:8" ht="15.75" customHeight="1">
      <c r="F532" s="1"/>
      <c r="G532" s="1"/>
      <c r="H532" s="1"/>
    </row>
    <row r="533" spans="6:8" ht="15.75" customHeight="1">
      <c r="F533" s="1"/>
      <c r="G533" s="1"/>
      <c r="H533" s="1"/>
    </row>
    <row r="534" spans="6:8" ht="15.75" customHeight="1">
      <c r="F534" s="1"/>
      <c r="G534" s="1"/>
      <c r="H534" s="1"/>
    </row>
    <row r="535" spans="6:8" ht="15.75" customHeight="1">
      <c r="F535" s="1"/>
      <c r="G535" s="1"/>
      <c r="H535" s="1"/>
    </row>
    <row r="536" spans="6:8" ht="15.75" customHeight="1">
      <c r="F536" s="1"/>
      <c r="G536" s="1"/>
      <c r="H536" s="1"/>
    </row>
    <row r="537" spans="6:8" ht="15.75" customHeight="1">
      <c r="F537" s="1"/>
      <c r="G537" s="1"/>
      <c r="H537" s="1"/>
    </row>
    <row r="538" spans="6:8" ht="15.75" customHeight="1">
      <c r="F538" s="1"/>
      <c r="G538" s="1"/>
      <c r="H538" s="1"/>
    </row>
    <row r="539" spans="6:8" ht="15.75" customHeight="1">
      <c r="F539" s="1"/>
      <c r="G539" s="1"/>
      <c r="H539" s="1"/>
    </row>
    <row r="540" spans="6:8" ht="15.75" customHeight="1">
      <c r="F540" s="1"/>
      <c r="G540" s="1"/>
      <c r="H540" s="1"/>
    </row>
    <row r="541" spans="6:8" ht="15.75" customHeight="1">
      <c r="F541" s="1"/>
      <c r="G541" s="1"/>
      <c r="H541" s="1"/>
    </row>
    <row r="542" spans="6:8" ht="15.75" customHeight="1">
      <c r="F542" s="1"/>
      <c r="G542" s="1"/>
      <c r="H542" s="1"/>
    </row>
    <row r="543" spans="6:8" ht="15.75" customHeight="1">
      <c r="F543" s="1"/>
      <c r="G543" s="1"/>
      <c r="H543" s="1"/>
    </row>
    <row r="544" spans="6:8" ht="15.75" customHeight="1">
      <c r="F544" s="1"/>
      <c r="G544" s="1"/>
      <c r="H544" s="1"/>
    </row>
    <row r="545" spans="6:8" ht="15.75" customHeight="1">
      <c r="F545" s="1"/>
      <c r="G545" s="1"/>
      <c r="H545" s="1"/>
    </row>
    <row r="546" spans="6:8" ht="15.75" customHeight="1">
      <c r="F546" s="1"/>
      <c r="G546" s="1"/>
      <c r="H546" s="1"/>
    </row>
    <row r="547" spans="6:8" ht="15.75" customHeight="1">
      <c r="F547" s="1"/>
      <c r="G547" s="1"/>
      <c r="H547" s="1"/>
    </row>
    <row r="548" spans="6:8" ht="15.75" customHeight="1">
      <c r="F548" s="1"/>
      <c r="G548" s="1"/>
      <c r="H548" s="1"/>
    </row>
    <row r="549" spans="6:8" ht="15.75" customHeight="1">
      <c r="F549" s="1"/>
      <c r="G549" s="1"/>
      <c r="H549" s="1"/>
    </row>
    <row r="550" spans="6:8" ht="15.75" customHeight="1">
      <c r="F550" s="1"/>
      <c r="G550" s="1"/>
      <c r="H550" s="1"/>
    </row>
    <row r="551" spans="6:8" ht="15.75" customHeight="1">
      <c r="F551" s="1"/>
      <c r="G551" s="1"/>
      <c r="H551" s="1"/>
    </row>
    <row r="552" spans="6:8" ht="15.75" customHeight="1">
      <c r="F552" s="1"/>
      <c r="G552" s="1"/>
      <c r="H552" s="1"/>
    </row>
    <row r="553" spans="6:8" ht="15.75" customHeight="1">
      <c r="F553" s="1"/>
      <c r="G553" s="1"/>
      <c r="H553" s="1"/>
    </row>
    <row r="554" spans="6:8" ht="15.75" customHeight="1">
      <c r="F554" s="1"/>
      <c r="G554" s="1"/>
      <c r="H554" s="1"/>
    </row>
    <row r="555" spans="6:8" ht="15.75" customHeight="1">
      <c r="F555" s="1"/>
      <c r="G555" s="1"/>
      <c r="H555" s="1"/>
    </row>
    <row r="556" spans="6:8" ht="15.75" customHeight="1">
      <c r="F556" s="1"/>
      <c r="G556" s="1"/>
      <c r="H556" s="1"/>
    </row>
    <row r="557" spans="6:8" ht="15.75" customHeight="1">
      <c r="F557" s="1"/>
      <c r="G557" s="1"/>
      <c r="H557" s="1"/>
    </row>
    <row r="558" spans="6:8" ht="15.75" customHeight="1">
      <c r="F558" s="1"/>
      <c r="G558" s="1"/>
      <c r="H558" s="1"/>
    </row>
    <row r="559" spans="6:8" ht="15.75" customHeight="1">
      <c r="F559" s="1"/>
      <c r="G559" s="1"/>
      <c r="H559" s="1"/>
    </row>
    <row r="560" spans="6:8" ht="15.75" customHeight="1">
      <c r="F560" s="1"/>
      <c r="G560" s="1"/>
      <c r="H560" s="1"/>
    </row>
    <row r="561" spans="6:8" ht="15.75" customHeight="1">
      <c r="F561" s="1"/>
      <c r="G561" s="1"/>
      <c r="H561" s="1"/>
    </row>
    <row r="562" spans="6:8" ht="15.75" customHeight="1">
      <c r="F562" s="1"/>
      <c r="G562" s="1"/>
      <c r="H562" s="1"/>
    </row>
    <row r="563" spans="6:8" ht="15.75" customHeight="1">
      <c r="F563" s="1"/>
      <c r="G563" s="1"/>
      <c r="H563" s="1"/>
    </row>
    <row r="564" spans="6:8" ht="15.75" customHeight="1">
      <c r="F564" s="1"/>
      <c r="G564" s="1"/>
      <c r="H564" s="1"/>
    </row>
    <row r="565" spans="6:8" ht="15.75" customHeight="1">
      <c r="F565" s="1"/>
      <c r="G565" s="1"/>
      <c r="H565" s="1"/>
    </row>
    <row r="566" spans="6:8" ht="15.75" customHeight="1">
      <c r="F566" s="1"/>
      <c r="G566" s="1"/>
      <c r="H566" s="1"/>
    </row>
    <row r="567" spans="6:8" ht="15.75" customHeight="1">
      <c r="F567" s="1"/>
      <c r="G567" s="1"/>
      <c r="H567" s="1"/>
    </row>
    <row r="568" spans="6:8" ht="15.75" customHeight="1">
      <c r="F568" s="1"/>
      <c r="G568" s="1"/>
      <c r="H568" s="1"/>
    </row>
    <row r="569" spans="6:8" ht="15.75" customHeight="1">
      <c r="F569" s="1"/>
      <c r="G569" s="1"/>
      <c r="H569" s="1"/>
    </row>
    <row r="570" spans="6:8" ht="15.75" customHeight="1">
      <c r="F570" s="1"/>
      <c r="G570" s="1"/>
      <c r="H570" s="1"/>
    </row>
    <row r="571" spans="6:8" ht="15.75" customHeight="1">
      <c r="F571" s="1"/>
      <c r="G571" s="1"/>
      <c r="H571" s="1"/>
    </row>
    <row r="572" spans="6:8" ht="15.75" customHeight="1">
      <c r="F572" s="1"/>
      <c r="G572" s="1"/>
      <c r="H572" s="1"/>
    </row>
    <row r="573" spans="6:8" ht="15.75" customHeight="1">
      <c r="F573" s="1"/>
      <c r="G573" s="1"/>
      <c r="H573" s="1"/>
    </row>
    <row r="574" spans="6:8" ht="15.75" customHeight="1">
      <c r="F574" s="1"/>
      <c r="G574" s="1"/>
      <c r="H574" s="1"/>
    </row>
    <row r="575" spans="6:8" ht="15.75" customHeight="1">
      <c r="F575" s="1"/>
      <c r="G575" s="1"/>
      <c r="H575" s="1"/>
    </row>
    <row r="576" spans="6:8" ht="15.75" customHeight="1">
      <c r="F576" s="1"/>
      <c r="G576" s="1"/>
      <c r="H576" s="1"/>
    </row>
    <row r="577" spans="6:8" ht="15.75" customHeight="1">
      <c r="F577" s="1"/>
      <c r="G577" s="1"/>
      <c r="H577" s="1"/>
    </row>
    <row r="578" spans="6:8" ht="15.75" customHeight="1">
      <c r="F578" s="1"/>
      <c r="G578" s="1"/>
      <c r="H578" s="1"/>
    </row>
    <row r="579" spans="6:8" ht="15.75" customHeight="1">
      <c r="F579" s="1"/>
      <c r="G579" s="1"/>
      <c r="H579" s="1"/>
    </row>
    <row r="580" spans="6:8" ht="15.75" customHeight="1">
      <c r="F580" s="1"/>
      <c r="G580" s="1"/>
      <c r="H580" s="1"/>
    </row>
    <row r="581" spans="6:8" ht="15.75" customHeight="1">
      <c r="F581" s="1"/>
      <c r="G581" s="1"/>
      <c r="H581" s="1"/>
    </row>
    <row r="582" spans="6:8" ht="15.75" customHeight="1">
      <c r="F582" s="1"/>
      <c r="G582" s="1"/>
      <c r="H582" s="1"/>
    </row>
    <row r="583" spans="6:8" ht="15.75" customHeight="1">
      <c r="F583" s="1"/>
      <c r="G583" s="1"/>
      <c r="H583" s="1"/>
    </row>
    <row r="584" spans="6:8" ht="15.75" customHeight="1">
      <c r="F584" s="1"/>
      <c r="G584" s="1"/>
      <c r="H584" s="1"/>
    </row>
    <row r="585" spans="6:8" ht="15.75" customHeight="1">
      <c r="F585" s="1"/>
      <c r="G585" s="1"/>
      <c r="H585" s="1"/>
    </row>
    <row r="586" spans="6:8" ht="15.75" customHeight="1">
      <c r="F586" s="1"/>
      <c r="G586" s="1"/>
      <c r="H586" s="1"/>
    </row>
    <row r="587" spans="6:8" ht="15.75" customHeight="1">
      <c r="F587" s="1"/>
      <c r="G587" s="1"/>
      <c r="H587" s="1"/>
    </row>
    <row r="588" spans="6:8" ht="15.75" customHeight="1">
      <c r="F588" s="1"/>
      <c r="G588" s="1"/>
      <c r="H588" s="1"/>
    </row>
    <row r="589" spans="6:8" ht="15.75" customHeight="1">
      <c r="F589" s="1"/>
      <c r="G589" s="1"/>
      <c r="H589" s="1"/>
    </row>
    <row r="590" spans="6:8" ht="15.75" customHeight="1">
      <c r="F590" s="1"/>
      <c r="G590" s="1"/>
      <c r="H590" s="1"/>
    </row>
    <row r="591" spans="6:8" ht="15.75" customHeight="1">
      <c r="F591" s="1"/>
      <c r="G591" s="1"/>
      <c r="H591" s="1"/>
    </row>
    <row r="592" spans="6:8" ht="15.75" customHeight="1">
      <c r="F592" s="1"/>
      <c r="G592" s="1"/>
      <c r="H592" s="1"/>
    </row>
    <row r="593" spans="6:8" ht="15.75" customHeight="1">
      <c r="F593" s="1"/>
      <c r="G593" s="1"/>
      <c r="H593" s="1"/>
    </row>
    <row r="594" spans="6:8" ht="15.75" customHeight="1">
      <c r="F594" s="1"/>
      <c r="G594" s="1"/>
      <c r="H594" s="1"/>
    </row>
    <row r="595" spans="6:8" ht="15.75" customHeight="1">
      <c r="F595" s="1"/>
      <c r="G595" s="1"/>
      <c r="H595" s="1"/>
    </row>
    <row r="596" spans="6:8" ht="15.75" customHeight="1">
      <c r="F596" s="1"/>
      <c r="G596" s="1"/>
      <c r="H596" s="1"/>
    </row>
    <row r="597" spans="6:8" ht="15.75" customHeight="1">
      <c r="F597" s="1"/>
      <c r="G597" s="1"/>
      <c r="H597" s="1"/>
    </row>
    <row r="598" spans="6:8" ht="15.75" customHeight="1">
      <c r="F598" s="1"/>
      <c r="G598" s="1"/>
      <c r="H598" s="1"/>
    </row>
    <row r="599" spans="6:8" ht="15.75" customHeight="1">
      <c r="F599" s="1"/>
      <c r="G599" s="1"/>
      <c r="H599" s="1"/>
    </row>
    <row r="600" spans="6:8" ht="15.75" customHeight="1">
      <c r="F600" s="1"/>
      <c r="G600" s="1"/>
      <c r="H600" s="1"/>
    </row>
    <row r="601" spans="6:8" ht="15.75" customHeight="1">
      <c r="F601" s="1"/>
      <c r="G601" s="1"/>
      <c r="H601" s="1"/>
    </row>
    <row r="602" spans="6:8" ht="15.75" customHeight="1">
      <c r="F602" s="1"/>
      <c r="G602" s="1"/>
      <c r="H602" s="1"/>
    </row>
    <row r="603" spans="6:8" ht="15.75" customHeight="1">
      <c r="F603" s="1"/>
      <c r="G603" s="1"/>
      <c r="H603" s="1"/>
    </row>
    <row r="604" spans="6:8" ht="15.75" customHeight="1">
      <c r="F604" s="1"/>
      <c r="G604" s="1"/>
      <c r="H604" s="1"/>
    </row>
    <row r="605" spans="6:8" ht="15.75" customHeight="1">
      <c r="F605" s="1"/>
      <c r="G605" s="1"/>
      <c r="H605" s="1"/>
    </row>
    <row r="606" spans="6:8" ht="15.75" customHeight="1">
      <c r="F606" s="1"/>
      <c r="G606" s="1"/>
      <c r="H606" s="1"/>
    </row>
    <row r="607" spans="6:8" ht="15.75" customHeight="1">
      <c r="F607" s="1"/>
      <c r="G607" s="1"/>
      <c r="H607" s="1"/>
    </row>
    <row r="608" spans="6:8" ht="15.75" customHeight="1">
      <c r="F608" s="1"/>
      <c r="G608" s="1"/>
      <c r="H608" s="1"/>
    </row>
    <row r="609" spans="6:8" ht="15.75" customHeight="1">
      <c r="F609" s="1"/>
      <c r="G609" s="1"/>
      <c r="H609" s="1"/>
    </row>
    <row r="610" spans="6:8" ht="15.75" customHeight="1">
      <c r="F610" s="1"/>
      <c r="G610" s="1"/>
      <c r="H610" s="1"/>
    </row>
    <row r="611" spans="6:8" ht="15.75" customHeight="1">
      <c r="F611" s="1"/>
      <c r="G611" s="1"/>
      <c r="H611" s="1"/>
    </row>
    <row r="612" spans="6:8" ht="15.75" customHeight="1">
      <c r="F612" s="1"/>
      <c r="G612" s="1"/>
      <c r="H612" s="1"/>
    </row>
    <row r="613" spans="6:8" ht="15.75" customHeight="1">
      <c r="F613" s="1"/>
      <c r="G613" s="1"/>
      <c r="H613" s="1"/>
    </row>
    <row r="614" spans="6:8" ht="15.75" customHeight="1">
      <c r="F614" s="1"/>
      <c r="G614" s="1"/>
      <c r="H614" s="1"/>
    </row>
    <row r="615" spans="6:8" ht="15.75" customHeight="1">
      <c r="F615" s="1"/>
      <c r="G615" s="1"/>
      <c r="H615" s="1"/>
    </row>
    <row r="616" spans="6:8" ht="15.75" customHeight="1">
      <c r="F616" s="1"/>
      <c r="G616" s="1"/>
      <c r="H616" s="1"/>
    </row>
    <row r="617" spans="6:8" ht="15.75" customHeight="1">
      <c r="F617" s="1"/>
      <c r="G617" s="1"/>
      <c r="H617" s="1"/>
    </row>
    <row r="618" spans="6:8" ht="15.75" customHeight="1">
      <c r="F618" s="1"/>
      <c r="G618" s="1"/>
      <c r="H618" s="1"/>
    </row>
    <row r="619" spans="6:8" ht="15.75" customHeight="1">
      <c r="F619" s="1"/>
      <c r="G619" s="1"/>
      <c r="H619" s="1"/>
    </row>
    <row r="620" spans="6:8" ht="15.75" customHeight="1">
      <c r="F620" s="1"/>
      <c r="G620" s="1"/>
      <c r="H620" s="1"/>
    </row>
    <row r="621" spans="6:8" ht="15.75" customHeight="1">
      <c r="F621" s="1"/>
      <c r="G621" s="1"/>
      <c r="H621" s="1"/>
    </row>
    <row r="622" spans="6:8" ht="15.75" customHeight="1">
      <c r="F622" s="1"/>
      <c r="G622" s="1"/>
      <c r="H622" s="1"/>
    </row>
    <row r="623" spans="6:8" ht="15.75" customHeight="1">
      <c r="F623" s="1"/>
      <c r="G623" s="1"/>
      <c r="H623" s="1"/>
    </row>
    <row r="624" spans="6:8" ht="15.75" customHeight="1">
      <c r="F624" s="1"/>
      <c r="G624" s="1"/>
      <c r="H624" s="1"/>
    </row>
    <row r="625" spans="6:8" ht="15.75" customHeight="1">
      <c r="F625" s="1"/>
      <c r="G625" s="1"/>
      <c r="H625" s="1"/>
    </row>
    <row r="626" spans="6:8" ht="15.75" customHeight="1">
      <c r="F626" s="1"/>
      <c r="G626" s="1"/>
      <c r="H626" s="1"/>
    </row>
    <row r="627" spans="6:8" ht="15.75" customHeight="1">
      <c r="F627" s="1"/>
      <c r="G627" s="1"/>
      <c r="H627" s="1"/>
    </row>
    <row r="628" spans="6:8" ht="15.75" customHeight="1">
      <c r="F628" s="1"/>
      <c r="G628" s="1"/>
      <c r="H628" s="1"/>
    </row>
    <row r="629" spans="6:8" ht="15.75" customHeight="1">
      <c r="F629" s="1"/>
      <c r="G629" s="1"/>
      <c r="H629" s="1"/>
    </row>
    <row r="630" spans="6:8" ht="15.75" customHeight="1">
      <c r="F630" s="1"/>
      <c r="G630" s="1"/>
      <c r="H630" s="1"/>
    </row>
    <row r="631" spans="6:8" ht="15.75" customHeight="1">
      <c r="F631" s="1"/>
      <c r="G631" s="1"/>
      <c r="H631" s="1"/>
    </row>
    <row r="632" spans="6:8" ht="15.75" customHeight="1">
      <c r="F632" s="1"/>
      <c r="G632" s="1"/>
      <c r="H632" s="1"/>
    </row>
    <row r="633" spans="6:8" ht="15.75" customHeight="1">
      <c r="F633" s="1"/>
      <c r="G633" s="1"/>
      <c r="H633" s="1"/>
    </row>
    <row r="634" spans="6:8" ht="15.75" customHeight="1">
      <c r="F634" s="1"/>
      <c r="G634" s="1"/>
      <c r="H634" s="1"/>
    </row>
    <row r="635" spans="6:8" ht="15.75" customHeight="1">
      <c r="F635" s="1"/>
      <c r="G635" s="1"/>
      <c r="H635" s="1"/>
    </row>
    <row r="636" spans="6:8" ht="15.75" customHeight="1">
      <c r="F636" s="1"/>
      <c r="G636" s="1"/>
      <c r="H636" s="1"/>
    </row>
    <row r="637" spans="6:8" ht="15.75" customHeight="1">
      <c r="F637" s="1"/>
      <c r="G637" s="1"/>
      <c r="H637" s="1"/>
    </row>
    <row r="638" spans="6:8" ht="15.75" customHeight="1">
      <c r="F638" s="1"/>
      <c r="G638" s="1"/>
      <c r="H638" s="1"/>
    </row>
    <row r="639" spans="6:8" ht="15.75" customHeight="1">
      <c r="F639" s="1"/>
      <c r="G639" s="1"/>
      <c r="H639" s="1"/>
    </row>
    <row r="640" spans="6:8" ht="15.75" customHeight="1">
      <c r="F640" s="1"/>
      <c r="G640" s="1"/>
      <c r="H640" s="1"/>
    </row>
    <row r="641" spans="6:8" ht="15.75" customHeight="1">
      <c r="F641" s="1"/>
      <c r="G641" s="1"/>
      <c r="H641" s="1"/>
    </row>
    <row r="642" spans="6:8" ht="15.75" customHeight="1">
      <c r="F642" s="1"/>
      <c r="G642" s="1"/>
      <c r="H642" s="1"/>
    </row>
    <row r="643" spans="6:8" ht="15.75" customHeight="1">
      <c r="F643" s="1"/>
      <c r="G643" s="1"/>
      <c r="H643" s="1"/>
    </row>
    <row r="644" spans="6:8" ht="15.75" customHeight="1">
      <c r="F644" s="1"/>
      <c r="G644" s="1"/>
      <c r="H644" s="1"/>
    </row>
    <row r="645" spans="6:8" ht="15.75" customHeight="1">
      <c r="F645" s="1"/>
      <c r="G645" s="1"/>
      <c r="H645" s="1"/>
    </row>
    <row r="646" spans="6:8" ht="15.75" customHeight="1">
      <c r="F646" s="1"/>
      <c r="G646" s="1"/>
      <c r="H646" s="1"/>
    </row>
    <row r="647" spans="6:8" ht="15.75" customHeight="1">
      <c r="F647" s="1"/>
      <c r="G647" s="1"/>
      <c r="H647" s="1"/>
    </row>
    <row r="648" spans="6:8" ht="15.75" customHeight="1">
      <c r="F648" s="1"/>
      <c r="G648" s="1"/>
      <c r="H648" s="1"/>
    </row>
    <row r="649" spans="6:8" ht="15.75" customHeight="1">
      <c r="F649" s="1"/>
      <c r="G649" s="1"/>
      <c r="H649" s="1"/>
    </row>
    <row r="650" spans="6:8" ht="15.75" customHeight="1">
      <c r="F650" s="1"/>
      <c r="G650" s="1"/>
      <c r="H650" s="1"/>
    </row>
    <row r="651" spans="6:8" ht="15.75" customHeight="1">
      <c r="F651" s="1"/>
      <c r="G651" s="1"/>
      <c r="H651" s="1"/>
    </row>
    <row r="652" spans="6:8" ht="15.75" customHeight="1">
      <c r="F652" s="1"/>
      <c r="G652" s="1"/>
      <c r="H652" s="1"/>
    </row>
    <row r="653" spans="6:8" ht="15.75" customHeight="1">
      <c r="F653" s="1"/>
      <c r="G653" s="1"/>
      <c r="H653" s="1"/>
    </row>
    <row r="654" spans="6:8" ht="15.75" customHeight="1">
      <c r="F654" s="1"/>
      <c r="G654" s="1"/>
      <c r="H654" s="1"/>
    </row>
    <row r="655" spans="6:8" ht="15.75" customHeight="1">
      <c r="F655" s="1"/>
      <c r="G655" s="1"/>
      <c r="H655" s="1"/>
    </row>
    <row r="656" spans="6:8" ht="15.75" customHeight="1">
      <c r="F656" s="1"/>
      <c r="G656" s="1"/>
      <c r="H656" s="1"/>
    </row>
    <row r="657" spans="6:8" ht="15.75" customHeight="1">
      <c r="F657" s="1"/>
      <c r="G657" s="1"/>
      <c r="H657" s="1"/>
    </row>
    <row r="658" spans="6:8" ht="15.75" customHeight="1">
      <c r="F658" s="1"/>
      <c r="G658" s="1"/>
      <c r="H658" s="1"/>
    </row>
    <row r="659" spans="6:8" ht="15.75" customHeight="1">
      <c r="F659" s="1"/>
      <c r="G659" s="1"/>
      <c r="H659" s="1"/>
    </row>
    <row r="660" spans="6:8" ht="15.75" customHeight="1">
      <c r="F660" s="1"/>
      <c r="G660" s="1"/>
      <c r="H660" s="1"/>
    </row>
    <row r="661" spans="6:8" ht="15.75" customHeight="1">
      <c r="F661" s="1"/>
      <c r="G661" s="1"/>
      <c r="H661" s="1"/>
    </row>
    <row r="662" spans="6:8" ht="15.75" customHeight="1">
      <c r="F662" s="1"/>
      <c r="G662" s="1"/>
      <c r="H662" s="1"/>
    </row>
    <row r="663" spans="6:8" ht="15.75" customHeight="1">
      <c r="F663" s="1"/>
      <c r="G663" s="1"/>
      <c r="H663" s="1"/>
    </row>
    <row r="664" spans="6:8" ht="15.75" customHeight="1">
      <c r="F664" s="1"/>
      <c r="G664" s="1"/>
      <c r="H664" s="1"/>
    </row>
    <row r="665" spans="6:8" ht="15.75" customHeight="1">
      <c r="F665" s="1"/>
      <c r="G665" s="1"/>
      <c r="H665" s="1"/>
    </row>
    <row r="666" spans="6:8" ht="15.75" customHeight="1">
      <c r="F666" s="1"/>
      <c r="G666" s="1"/>
      <c r="H666" s="1"/>
    </row>
    <row r="667" spans="6:8" ht="15.75" customHeight="1">
      <c r="F667" s="1"/>
      <c r="G667" s="1"/>
      <c r="H667" s="1"/>
    </row>
    <row r="668" spans="6:8" ht="15.75" customHeight="1">
      <c r="F668" s="1"/>
      <c r="G668" s="1"/>
      <c r="H668" s="1"/>
    </row>
    <row r="669" spans="6:8" ht="15.75" customHeight="1">
      <c r="F669" s="1"/>
      <c r="G669" s="1"/>
      <c r="H669" s="1"/>
    </row>
    <row r="670" spans="6:8" ht="15.75" customHeight="1">
      <c r="F670" s="1"/>
      <c r="G670" s="1"/>
      <c r="H670" s="1"/>
    </row>
    <row r="671" spans="6:8" ht="15.75" customHeight="1">
      <c r="F671" s="1"/>
      <c r="G671" s="1"/>
      <c r="H671" s="1"/>
    </row>
    <row r="672" spans="6:8" ht="15.75" customHeight="1">
      <c r="F672" s="1"/>
      <c r="G672" s="1"/>
      <c r="H672" s="1"/>
    </row>
    <row r="673" spans="6:8" ht="15.75" customHeight="1">
      <c r="F673" s="1"/>
      <c r="G673" s="1"/>
      <c r="H673" s="1"/>
    </row>
    <row r="674" spans="6:8" ht="15.75" customHeight="1">
      <c r="F674" s="1"/>
      <c r="G674" s="1"/>
      <c r="H674" s="1"/>
    </row>
    <row r="675" spans="6:8" ht="15.75" customHeight="1">
      <c r="F675" s="1"/>
      <c r="G675" s="1"/>
      <c r="H675" s="1"/>
    </row>
    <row r="676" spans="6:8" ht="15.75" customHeight="1">
      <c r="F676" s="1"/>
      <c r="G676" s="1"/>
      <c r="H676" s="1"/>
    </row>
    <row r="677" spans="6:8" ht="15.75" customHeight="1">
      <c r="F677" s="1"/>
      <c r="G677" s="1"/>
      <c r="H677" s="1"/>
    </row>
    <row r="678" spans="6:8" ht="15.75" customHeight="1">
      <c r="F678" s="1"/>
      <c r="G678" s="1"/>
      <c r="H678" s="1"/>
    </row>
    <row r="679" spans="6:8" ht="15.75" customHeight="1">
      <c r="F679" s="1"/>
      <c r="G679" s="1"/>
      <c r="H679" s="1"/>
    </row>
    <row r="680" spans="6:8" ht="15.75" customHeight="1">
      <c r="F680" s="1"/>
      <c r="G680" s="1"/>
      <c r="H680" s="1"/>
    </row>
    <row r="681" spans="6:8" ht="15.75" customHeight="1">
      <c r="F681" s="1"/>
      <c r="G681" s="1"/>
      <c r="H681" s="1"/>
    </row>
    <row r="682" spans="6:8" ht="15.75" customHeight="1">
      <c r="F682" s="1"/>
      <c r="G682" s="1"/>
      <c r="H682" s="1"/>
    </row>
    <row r="683" spans="6:8" ht="15.75" customHeight="1">
      <c r="F683" s="1"/>
      <c r="G683" s="1"/>
      <c r="H683" s="1"/>
    </row>
    <row r="684" spans="6:8" ht="15.75" customHeight="1">
      <c r="F684" s="1"/>
      <c r="G684" s="1"/>
      <c r="H684" s="1"/>
    </row>
    <row r="685" spans="6:8" ht="15.75" customHeight="1">
      <c r="F685" s="1"/>
      <c r="G685" s="1"/>
      <c r="H685" s="1"/>
    </row>
    <row r="686" spans="6:8" ht="15.75" customHeight="1">
      <c r="F686" s="1"/>
      <c r="G686" s="1"/>
      <c r="H686" s="1"/>
    </row>
    <row r="687" spans="6:8" ht="15.75" customHeight="1">
      <c r="F687" s="1"/>
      <c r="G687" s="1"/>
      <c r="H687" s="1"/>
    </row>
    <row r="688" spans="6:8" ht="15.75" customHeight="1">
      <c r="F688" s="1"/>
      <c r="G688" s="1"/>
      <c r="H688" s="1"/>
    </row>
    <row r="689" spans="6:8" ht="15.75" customHeight="1">
      <c r="F689" s="1"/>
      <c r="G689" s="1"/>
      <c r="H689" s="1"/>
    </row>
    <row r="690" spans="6:8" ht="15.75" customHeight="1">
      <c r="F690" s="1"/>
      <c r="G690" s="1"/>
      <c r="H690" s="1"/>
    </row>
    <row r="691" spans="6:8" ht="15.75" customHeight="1">
      <c r="F691" s="1"/>
      <c r="G691" s="1"/>
      <c r="H691" s="1"/>
    </row>
    <row r="692" spans="6:8" ht="15.75" customHeight="1">
      <c r="F692" s="1"/>
      <c r="G692" s="1"/>
      <c r="H692" s="1"/>
    </row>
    <row r="693" spans="6:8" ht="15.75" customHeight="1">
      <c r="F693" s="1"/>
      <c r="G693" s="1"/>
      <c r="H693" s="1"/>
    </row>
    <row r="694" spans="6:8" ht="15.75" customHeight="1">
      <c r="F694" s="1"/>
      <c r="G694" s="1"/>
      <c r="H694" s="1"/>
    </row>
    <row r="695" spans="6:8" ht="15.75" customHeight="1">
      <c r="F695" s="1"/>
      <c r="G695" s="1"/>
      <c r="H695" s="1"/>
    </row>
    <row r="696" spans="6:8" ht="15.75" customHeight="1">
      <c r="F696" s="1"/>
      <c r="G696" s="1"/>
      <c r="H696" s="1"/>
    </row>
    <row r="697" spans="6:8" ht="15.75" customHeight="1">
      <c r="F697" s="1"/>
      <c r="G697" s="1"/>
      <c r="H697" s="1"/>
    </row>
    <row r="698" spans="6:8" ht="15.75" customHeight="1">
      <c r="F698" s="1"/>
      <c r="G698" s="1"/>
      <c r="H698" s="1"/>
    </row>
    <row r="699" spans="6:8" ht="15.75" customHeight="1">
      <c r="F699" s="1"/>
      <c r="G699" s="1"/>
      <c r="H699" s="1"/>
    </row>
    <row r="700" spans="6:8" ht="15.75" customHeight="1">
      <c r="F700" s="1"/>
      <c r="G700" s="1"/>
      <c r="H700" s="1"/>
    </row>
    <row r="701" spans="6:8" ht="15.75" customHeight="1">
      <c r="F701" s="1"/>
      <c r="G701" s="1"/>
      <c r="H701" s="1"/>
    </row>
    <row r="702" spans="6:8" ht="15.75" customHeight="1">
      <c r="F702" s="1"/>
      <c r="G702" s="1"/>
      <c r="H702" s="1"/>
    </row>
    <row r="703" spans="6:8" ht="15.75" customHeight="1">
      <c r="F703" s="1"/>
      <c r="G703" s="1"/>
      <c r="H703" s="1"/>
    </row>
    <row r="704" spans="6:8" ht="15.75" customHeight="1">
      <c r="F704" s="1"/>
      <c r="G704" s="1"/>
      <c r="H704" s="1"/>
    </row>
    <row r="705" spans="6:8" ht="15.75" customHeight="1">
      <c r="F705" s="1"/>
      <c r="G705" s="1"/>
      <c r="H705" s="1"/>
    </row>
    <row r="706" spans="6:8" ht="15.75" customHeight="1">
      <c r="F706" s="1"/>
      <c r="G706" s="1"/>
      <c r="H706" s="1"/>
    </row>
    <row r="707" spans="6:8" ht="15.75" customHeight="1">
      <c r="F707" s="1"/>
      <c r="G707" s="1"/>
      <c r="H707" s="1"/>
    </row>
    <row r="708" spans="6:8" ht="15.75" customHeight="1">
      <c r="F708" s="1"/>
      <c r="G708" s="1"/>
      <c r="H708" s="1"/>
    </row>
    <row r="709" spans="6:8" ht="15.75" customHeight="1">
      <c r="F709" s="1"/>
      <c r="G709" s="1"/>
      <c r="H709" s="1"/>
    </row>
    <row r="710" spans="6:8" ht="15.75" customHeight="1">
      <c r="F710" s="1"/>
      <c r="G710" s="1"/>
      <c r="H710" s="1"/>
    </row>
    <row r="711" spans="6:8" ht="15.75" customHeight="1">
      <c r="F711" s="1"/>
      <c r="G711" s="1"/>
      <c r="H711" s="1"/>
    </row>
    <row r="712" spans="6:8" ht="15.75" customHeight="1">
      <c r="F712" s="1"/>
      <c r="G712" s="1"/>
      <c r="H712" s="1"/>
    </row>
    <row r="713" spans="6:8" ht="15.75" customHeight="1">
      <c r="F713" s="1"/>
      <c r="G713" s="1"/>
      <c r="H713" s="1"/>
    </row>
    <row r="714" spans="6:8" ht="15.75" customHeight="1">
      <c r="F714" s="1"/>
      <c r="G714" s="1"/>
      <c r="H714" s="1"/>
    </row>
    <row r="715" spans="6:8" ht="15.75" customHeight="1">
      <c r="F715" s="1"/>
      <c r="G715" s="1"/>
      <c r="H715" s="1"/>
    </row>
    <row r="716" spans="6:8" ht="15.75" customHeight="1">
      <c r="F716" s="1"/>
      <c r="G716" s="1"/>
      <c r="H716" s="1"/>
    </row>
    <row r="717" spans="6:8" ht="15.75" customHeight="1">
      <c r="F717" s="1"/>
      <c r="G717" s="1"/>
      <c r="H717" s="1"/>
    </row>
    <row r="718" spans="6:8" ht="15.75" customHeight="1">
      <c r="F718" s="1"/>
      <c r="G718" s="1"/>
      <c r="H718" s="1"/>
    </row>
    <row r="719" spans="6:8" ht="15.75" customHeight="1">
      <c r="F719" s="1"/>
      <c r="G719" s="1"/>
      <c r="H719" s="1"/>
    </row>
    <row r="720" spans="6:8" ht="15.75" customHeight="1">
      <c r="F720" s="1"/>
      <c r="G720" s="1"/>
      <c r="H720" s="1"/>
    </row>
    <row r="721" spans="6:8" ht="15.75" customHeight="1">
      <c r="F721" s="1"/>
      <c r="G721" s="1"/>
      <c r="H721" s="1"/>
    </row>
    <row r="722" spans="6:8" ht="15.75" customHeight="1">
      <c r="F722" s="1"/>
      <c r="G722" s="1"/>
      <c r="H722" s="1"/>
    </row>
    <row r="723" spans="6:8" ht="15.75" customHeight="1">
      <c r="F723" s="1"/>
      <c r="G723" s="1"/>
      <c r="H723" s="1"/>
    </row>
    <row r="724" spans="6:8" ht="15.75" customHeight="1">
      <c r="F724" s="1"/>
      <c r="G724" s="1"/>
      <c r="H724" s="1"/>
    </row>
    <row r="725" spans="6:8" ht="15.75" customHeight="1">
      <c r="F725" s="1"/>
      <c r="G725" s="1"/>
      <c r="H725" s="1"/>
    </row>
    <row r="726" spans="6:8" ht="15.75" customHeight="1">
      <c r="F726" s="1"/>
      <c r="G726" s="1"/>
      <c r="H726" s="1"/>
    </row>
    <row r="727" spans="6:8" ht="15.75" customHeight="1">
      <c r="F727" s="1"/>
      <c r="G727" s="1"/>
      <c r="H727" s="1"/>
    </row>
    <row r="728" spans="6:8" ht="15.75" customHeight="1">
      <c r="F728" s="1"/>
      <c r="G728" s="1"/>
      <c r="H728" s="1"/>
    </row>
    <row r="729" spans="6:8" ht="15.75" customHeight="1">
      <c r="F729" s="1"/>
      <c r="G729" s="1"/>
      <c r="H729" s="1"/>
    </row>
    <row r="730" spans="6:8" ht="15.75" customHeight="1">
      <c r="F730" s="1"/>
      <c r="G730" s="1"/>
      <c r="H730" s="1"/>
    </row>
    <row r="731" spans="6:8" ht="15.75" customHeight="1">
      <c r="F731" s="1"/>
      <c r="G731" s="1"/>
      <c r="H731" s="1"/>
    </row>
    <row r="732" spans="6:8" ht="15.75" customHeight="1">
      <c r="F732" s="1"/>
      <c r="G732" s="1"/>
      <c r="H732" s="1"/>
    </row>
    <row r="733" spans="6:8" ht="15.75" customHeight="1">
      <c r="F733" s="1"/>
      <c r="G733" s="1"/>
      <c r="H733" s="1"/>
    </row>
    <row r="734" spans="6:8" ht="15.75" customHeight="1">
      <c r="F734" s="1"/>
      <c r="G734" s="1"/>
      <c r="H734" s="1"/>
    </row>
    <row r="735" spans="6:8" ht="15.75" customHeight="1">
      <c r="F735" s="1"/>
      <c r="G735" s="1"/>
      <c r="H735" s="1"/>
    </row>
    <row r="736" spans="6:8" ht="15.75" customHeight="1">
      <c r="F736" s="1"/>
      <c r="G736" s="1"/>
      <c r="H736" s="1"/>
    </row>
    <row r="737" spans="6:8" ht="15.75" customHeight="1">
      <c r="F737" s="1"/>
      <c r="G737" s="1"/>
      <c r="H737" s="1"/>
    </row>
    <row r="738" spans="6:8" ht="15.75" customHeight="1">
      <c r="F738" s="1"/>
      <c r="G738" s="1"/>
      <c r="H738" s="1"/>
    </row>
    <row r="739" spans="6:8" ht="15.75" customHeight="1">
      <c r="F739" s="1"/>
      <c r="G739" s="1"/>
      <c r="H739" s="1"/>
    </row>
    <row r="740" spans="6:8" ht="15.75" customHeight="1">
      <c r="F740" s="1"/>
      <c r="G740" s="1"/>
      <c r="H740" s="1"/>
    </row>
    <row r="741" spans="6:8" ht="15.75" customHeight="1">
      <c r="F741" s="1"/>
      <c r="G741" s="1"/>
      <c r="H741" s="1"/>
    </row>
    <row r="742" spans="6:8" ht="15.75" customHeight="1">
      <c r="F742" s="1"/>
      <c r="G742" s="1"/>
      <c r="H742" s="1"/>
    </row>
    <row r="743" spans="6:8" ht="15.75" customHeight="1">
      <c r="F743" s="1"/>
      <c r="G743" s="1"/>
      <c r="H743" s="1"/>
    </row>
    <row r="744" spans="6:8" ht="15.75" customHeight="1">
      <c r="F744" s="1"/>
      <c r="G744" s="1"/>
      <c r="H744" s="1"/>
    </row>
    <row r="745" spans="6:8" ht="15.75" customHeight="1">
      <c r="F745" s="1"/>
      <c r="G745" s="1"/>
      <c r="H745" s="1"/>
    </row>
    <row r="746" spans="6:8" ht="15.75" customHeight="1">
      <c r="F746" s="1"/>
      <c r="G746" s="1"/>
      <c r="H746" s="1"/>
    </row>
    <row r="747" spans="6:8" ht="15.75" customHeight="1">
      <c r="F747" s="1"/>
      <c r="G747" s="1"/>
      <c r="H747" s="1"/>
    </row>
    <row r="748" spans="6:8" ht="15.75" customHeight="1">
      <c r="F748" s="1"/>
      <c r="G748" s="1"/>
      <c r="H748" s="1"/>
    </row>
    <row r="749" spans="6:8" ht="15.75" customHeight="1">
      <c r="F749" s="1"/>
      <c r="G749" s="1"/>
      <c r="H749" s="1"/>
    </row>
    <row r="750" spans="6:8" ht="15.75" customHeight="1">
      <c r="F750" s="1"/>
      <c r="G750" s="1"/>
      <c r="H750" s="1"/>
    </row>
    <row r="751" spans="6:8" ht="15.75" customHeight="1">
      <c r="F751" s="1"/>
      <c r="G751" s="1"/>
      <c r="H751" s="1"/>
    </row>
    <row r="752" spans="6:8" ht="15.75" customHeight="1">
      <c r="F752" s="1"/>
      <c r="G752" s="1"/>
      <c r="H752" s="1"/>
    </row>
    <row r="753" spans="6:8" ht="15.75" customHeight="1">
      <c r="F753" s="1"/>
      <c r="G753" s="1"/>
      <c r="H753" s="1"/>
    </row>
    <row r="754" spans="6:8" ht="15.75" customHeight="1">
      <c r="F754" s="1"/>
      <c r="G754" s="1"/>
      <c r="H754" s="1"/>
    </row>
    <row r="755" spans="6:8" ht="15.75" customHeight="1">
      <c r="F755" s="1"/>
      <c r="G755" s="1"/>
      <c r="H755" s="1"/>
    </row>
    <row r="756" spans="6:8" ht="15.75" customHeight="1">
      <c r="F756" s="1"/>
      <c r="G756" s="1"/>
      <c r="H756" s="1"/>
    </row>
    <row r="757" spans="6:8" ht="15.75" customHeight="1">
      <c r="F757" s="1"/>
      <c r="G757" s="1"/>
      <c r="H757" s="1"/>
    </row>
    <row r="758" spans="6:8" ht="15.75" customHeight="1">
      <c r="F758" s="1"/>
      <c r="G758" s="1"/>
      <c r="H758" s="1"/>
    </row>
    <row r="759" spans="6:8" ht="15.75" customHeight="1">
      <c r="F759" s="1"/>
      <c r="G759" s="1"/>
      <c r="H759" s="1"/>
    </row>
    <row r="760" spans="6:8" ht="15.75" customHeight="1">
      <c r="F760" s="1"/>
      <c r="G760" s="1"/>
      <c r="H760" s="1"/>
    </row>
    <row r="761" spans="6:8" ht="15.75" customHeight="1">
      <c r="F761" s="1"/>
      <c r="G761" s="1"/>
      <c r="H761" s="1"/>
    </row>
    <row r="762" spans="6:8" ht="15.75" customHeight="1">
      <c r="F762" s="1"/>
      <c r="G762" s="1"/>
      <c r="H762" s="1"/>
    </row>
    <row r="763" spans="6:8" ht="15.75" customHeight="1">
      <c r="F763" s="1"/>
      <c r="G763" s="1"/>
      <c r="H763" s="1"/>
    </row>
    <row r="764" spans="6:8" ht="15.75" customHeight="1">
      <c r="F764" s="1"/>
      <c r="G764" s="1"/>
      <c r="H764" s="1"/>
    </row>
    <row r="765" spans="6:8" ht="15.75" customHeight="1">
      <c r="F765" s="1"/>
      <c r="G765" s="1"/>
      <c r="H765" s="1"/>
    </row>
    <row r="766" spans="6:8" ht="15.75" customHeight="1">
      <c r="F766" s="1"/>
      <c r="G766" s="1"/>
      <c r="H766" s="1"/>
    </row>
    <row r="767" spans="6:8" ht="15.75" customHeight="1">
      <c r="F767" s="1"/>
      <c r="G767" s="1"/>
      <c r="H767" s="1"/>
    </row>
    <row r="768" spans="6:8" ht="15.75" customHeight="1">
      <c r="F768" s="1"/>
      <c r="G768" s="1"/>
      <c r="H768" s="1"/>
    </row>
    <row r="769" spans="6:8" ht="15.75" customHeight="1">
      <c r="F769" s="1"/>
      <c r="G769" s="1"/>
      <c r="H769" s="1"/>
    </row>
    <row r="770" spans="6:8" ht="15.75" customHeight="1">
      <c r="F770" s="1"/>
      <c r="G770" s="1"/>
      <c r="H770" s="1"/>
    </row>
    <row r="771" spans="6:8" ht="15.75" customHeight="1">
      <c r="F771" s="1"/>
      <c r="G771" s="1"/>
      <c r="H771" s="1"/>
    </row>
    <row r="772" spans="6:8" ht="15.75" customHeight="1">
      <c r="F772" s="1"/>
      <c r="G772" s="1"/>
      <c r="H772" s="1"/>
    </row>
    <row r="773" spans="6:8" ht="15.75" customHeight="1">
      <c r="F773" s="1"/>
      <c r="G773" s="1"/>
      <c r="H773" s="1"/>
    </row>
    <row r="774" spans="6:8" ht="15.75" customHeight="1">
      <c r="F774" s="1"/>
      <c r="G774" s="1"/>
      <c r="H774" s="1"/>
    </row>
    <row r="775" spans="6:8" ht="15.75" customHeight="1">
      <c r="F775" s="1"/>
      <c r="G775" s="1"/>
      <c r="H775" s="1"/>
    </row>
    <row r="776" spans="6:8" ht="15.75" customHeight="1">
      <c r="F776" s="1"/>
      <c r="G776" s="1"/>
      <c r="H776" s="1"/>
    </row>
    <row r="777" spans="6:8" ht="15.75" customHeight="1">
      <c r="F777" s="1"/>
      <c r="G777" s="1"/>
      <c r="H777" s="1"/>
    </row>
    <row r="778" spans="6:8" ht="15.75" customHeight="1">
      <c r="F778" s="1"/>
      <c r="G778" s="1"/>
      <c r="H778" s="1"/>
    </row>
    <row r="779" spans="6:8" ht="15.75" customHeight="1">
      <c r="F779" s="1"/>
      <c r="G779" s="1"/>
      <c r="H779" s="1"/>
    </row>
    <row r="780" spans="6:8" ht="15.75" customHeight="1">
      <c r="F780" s="1"/>
      <c r="G780" s="1"/>
      <c r="H780" s="1"/>
    </row>
    <row r="781" spans="6:8" ht="15.75" customHeight="1">
      <c r="F781" s="1"/>
      <c r="G781" s="1"/>
      <c r="H781" s="1"/>
    </row>
    <row r="782" spans="6:8" ht="15.75" customHeight="1">
      <c r="F782" s="1"/>
      <c r="G782" s="1"/>
      <c r="H782" s="1"/>
    </row>
    <row r="783" spans="6:8" ht="15.75" customHeight="1">
      <c r="F783" s="1"/>
      <c r="G783" s="1"/>
      <c r="H783" s="1"/>
    </row>
    <row r="784" spans="6:8" ht="15.75" customHeight="1">
      <c r="F784" s="1"/>
      <c r="G784" s="1"/>
      <c r="H784" s="1"/>
    </row>
    <row r="785" spans="6:8" ht="15.75" customHeight="1">
      <c r="F785" s="1"/>
      <c r="G785" s="1"/>
      <c r="H785" s="1"/>
    </row>
    <row r="786" spans="6:8" ht="15.75" customHeight="1">
      <c r="F786" s="1"/>
      <c r="G786" s="1"/>
      <c r="H786" s="1"/>
    </row>
    <row r="787" spans="6:8" ht="15.75" customHeight="1">
      <c r="F787" s="1"/>
      <c r="G787" s="1"/>
      <c r="H787" s="1"/>
    </row>
    <row r="788" spans="6:8" ht="15.75" customHeight="1">
      <c r="F788" s="1"/>
      <c r="G788" s="1"/>
      <c r="H788" s="1"/>
    </row>
    <row r="789" spans="6:8" ht="15.75" customHeight="1">
      <c r="F789" s="1"/>
      <c r="G789" s="1"/>
      <c r="H789" s="1"/>
    </row>
    <row r="790" spans="6:8" ht="15.75" customHeight="1">
      <c r="F790" s="1"/>
      <c r="G790" s="1"/>
      <c r="H790" s="1"/>
    </row>
    <row r="791" spans="6:8" ht="15.75" customHeight="1">
      <c r="F791" s="1"/>
      <c r="G791" s="1"/>
      <c r="H791" s="1"/>
    </row>
    <row r="792" spans="6:8" ht="15.75" customHeight="1">
      <c r="F792" s="1"/>
      <c r="G792" s="1"/>
      <c r="H792" s="1"/>
    </row>
    <row r="793" spans="6:8" ht="15.75" customHeight="1">
      <c r="F793" s="1"/>
      <c r="G793" s="1"/>
      <c r="H793" s="1"/>
    </row>
    <row r="794" spans="6:8" ht="15.75" customHeight="1">
      <c r="F794" s="1"/>
      <c r="G794" s="1"/>
      <c r="H794" s="1"/>
    </row>
    <row r="795" spans="6:8" ht="15.75" customHeight="1">
      <c r="F795" s="1"/>
      <c r="G795" s="1"/>
      <c r="H795" s="1"/>
    </row>
    <row r="796" spans="6:8" ht="15.75" customHeight="1">
      <c r="F796" s="1"/>
      <c r="G796" s="1"/>
      <c r="H796" s="1"/>
    </row>
    <row r="797" spans="6:8" ht="15.75" customHeight="1">
      <c r="F797" s="1"/>
      <c r="G797" s="1"/>
      <c r="H797" s="1"/>
    </row>
    <row r="798" spans="6:8" ht="15.75" customHeight="1">
      <c r="F798" s="1"/>
      <c r="G798" s="1"/>
      <c r="H798" s="1"/>
    </row>
    <row r="799" spans="6:8" ht="15.75" customHeight="1">
      <c r="F799" s="1"/>
      <c r="G799" s="1"/>
      <c r="H799" s="1"/>
    </row>
    <row r="800" spans="6:8" ht="15.75" customHeight="1">
      <c r="F800" s="1"/>
      <c r="G800" s="1"/>
      <c r="H800" s="1"/>
    </row>
    <row r="801" spans="6:8" ht="15.75" customHeight="1">
      <c r="F801" s="1"/>
      <c r="G801" s="1"/>
      <c r="H801" s="1"/>
    </row>
    <row r="802" spans="6:8" ht="15.75" customHeight="1">
      <c r="F802" s="1"/>
      <c r="G802" s="1"/>
      <c r="H802" s="1"/>
    </row>
    <row r="803" spans="6:8" ht="15.75" customHeight="1">
      <c r="F803" s="1"/>
      <c r="G803" s="1"/>
      <c r="H803" s="1"/>
    </row>
    <row r="804" spans="6:8" ht="15.75" customHeight="1">
      <c r="F804" s="1"/>
      <c r="G804" s="1"/>
      <c r="H804" s="1"/>
    </row>
    <row r="805" spans="6:8" ht="15.75" customHeight="1">
      <c r="F805" s="1"/>
      <c r="G805" s="1"/>
      <c r="H805" s="1"/>
    </row>
    <row r="806" spans="6:8" ht="15.75" customHeight="1">
      <c r="F806" s="1"/>
      <c r="G806" s="1"/>
      <c r="H806" s="1"/>
    </row>
    <row r="807" spans="6:8" ht="15.75" customHeight="1">
      <c r="F807" s="1"/>
      <c r="G807" s="1"/>
      <c r="H807" s="1"/>
    </row>
    <row r="808" spans="6:8" ht="15.75" customHeight="1">
      <c r="F808" s="1"/>
      <c r="G808" s="1"/>
      <c r="H808" s="1"/>
    </row>
    <row r="809" spans="6:8" ht="15.75" customHeight="1">
      <c r="F809" s="1"/>
      <c r="G809" s="1"/>
      <c r="H809" s="1"/>
    </row>
    <row r="810" spans="6:8" ht="15.75" customHeight="1">
      <c r="F810" s="1"/>
      <c r="G810" s="1"/>
      <c r="H810" s="1"/>
    </row>
    <row r="811" spans="6:8" ht="15.75" customHeight="1">
      <c r="F811" s="1"/>
      <c r="G811" s="1"/>
      <c r="H811" s="1"/>
    </row>
    <row r="812" spans="6:8" ht="15.75" customHeight="1">
      <c r="F812" s="1"/>
      <c r="G812" s="1"/>
      <c r="H812" s="1"/>
    </row>
    <row r="813" spans="6:8" ht="15.75" customHeight="1">
      <c r="F813" s="1"/>
      <c r="G813" s="1"/>
      <c r="H813" s="1"/>
    </row>
    <row r="814" spans="6:8" ht="15.75" customHeight="1">
      <c r="F814" s="1"/>
      <c r="G814" s="1"/>
      <c r="H814" s="1"/>
    </row>
    <row r="815" spans="6:8" ht="15.75" customHeight="1">
      <c r="F815" s="1"/>
      <c r="G815" s="1"/>
      <c r="H815" s="1"/>
    </row>
    <row r="816" spans="6:8" ht="15.75" customHeight="1">
      <c r="F816" s="1"/>
      <c r="G816" s="1"/>
      <c r="H816" s="1"/>
    </row>
    <row r="817" spans="6:8" ht="15.75" customHeight="1">
      <c r="F817" s="1"/>
      <c r="G817" s="1"/>
      <c r="H817" s="1"/>
    </row>
    <row r="818" spans="6:8" ht="15.75" customHeight="1">
      <c r="F818" s="1"/>
      <c r="G818" s="1"/>
      <c r="H818" s="1"/>
    </row>
    <row r="819" spans="6:8" ht="15.75" customHeight="1">
      <c r="F819" s="1"/>
      <c r="G819" s="1"/>
      <c r="H819" s="1"/>
    </row>
    <row r="820" spans="6:8" ht="15.75" customHeight="1">
      <c r="F820" s="1"/>
      <c r="G820" s="1"/>
      <c r="H820" s="1"/>
    </row>
    <row r="821" spans="6:8" ht="15.75" customHeight="1">
      <c r="F821" s="1"/>
      <c r="G821" s="1"/>
      <c r="H821" s="1"/>
    </row>
    <row r="822" spans="6:8" ht="15.75" customHeight="1">
      <c r="F822" s="1"/>
      <c r="G822" s="1"/>
      <c r="H822" s="1"/>
    </row>
    <row r="823" spans="6:8" ht="15.75" customHeight="1">
      <c r="F823" s="1"/>
      <c r="G823" s="1"/>
      <c r="H823" s="1"/>
    </row>
    <row r="824" spans="6:8" ht="15.75" customHeight="1">
      <c r="F824" s="1"/>
      <c r="G824" s="1"/>
      <c r="H824" s="1"/>
    </row>
    <row r="825" spans="6:8" ht="15.75" customHeight="1">
      <c r="F825" s="1"/>
      <c r="G825" s="1"/>
      <c r="H825" s="1"/>
    </row>
    <row r="826" spans="6:8" ht="15.75" customHeight="1">
      <c r="F826" s="1"/>
      <c r="G826" s="1"/>
      <c r="H826" s="1"/>
    </row>
    <row r="827" spans="6:8" ht="15.75" customHeight="1">
      <c r="F827" s="1"/>
      <c r="G827" s="1"/>
      <c r="H827" s="1"/>
    </row>
    <row r="828" spans="6:8" ht="15.75" customHeight="1">
      <c r="F828" s="1"/>
      <c r="G828" s="1"/>
      <c r="H828" s="1"/>
    </row>
    <row r="829" spans="6:8" ht="15.75" customHeight="1">
      <c r="F829" s="1"/>
      <c r="G829" s="1"/>
      <c r="H829" s="1"/>
    </row>
    <row r="830" spans="6:8" ht="15.75" customHeight="1">
      <c r="F830" s="1"/>
      <c r="G830" s="1"/>
      <c r="H830" s="1"/>
    </row>
    <row r="831" spans="6:8" ht="15.75" customHeight="1">
      <c r="F831" s="1"/>
      <c r="G831" s="1"/>
      <c r="H831" s="1"/>
    </row>
    <row r="832" spans="6:8" ht="15.75" customHeight="1">
      <c r="F832" s="1"/>
      <c r="G832" s="1"/>
      <c r="H832" s="1"/>
    </row>
    <row r="833" spans="6:8" ht="15.75" customHeight="1">
      <c r="F833" s="1"/>
      <c r="G833" s="1"/>
      <c r="H833" s="1"/>
    </row>
    <row r="834" spans="6:8" ht="15.75" customHeight="1">
      <c r="F834" s="1"/>
      <c r="G834" s="1"/>
      <c r="H834" s="1"/>
    </row>
    <row r="835" spans="6:8" ht="15.75" customHeight="1">
      <c r="F835" s="1"/>
      <c r="G835" s="1"/>
      <c r="H835" s="1"/>
    </row>
    <row r="836" spans="6:8" ht="15.75" customHeight="1">
      <c r="F836" s="1"/>
      <c r="G836" s="1"/>
      <c r="H836" s="1"/>
    </row>
    <row r="837" spans="6:8" ht="15.75" customHeight="1">
      <c r="F837" s="1"/>
      <c r="G837" s="1"/>
      <c r="H837" s="1"/>
    </row>
    <row r="838" spans="6:8" ht="15.75" customHeight="1">
      <c r="F838" s="1"/>
      <c r="G838" s="1"/>
      <c r="H838" s="1"/>
    </row>
    <row r="839" spans="6:8" ht="15.75" customHeight="1">
      <c r="F839" s="1"/>
      <c r="G839" s="1"/>
      <c r="H839" s="1"/>
    </row>
    <row r="840" spans="6:8" ht="15.75" customHeight="1">
      <c r="F840" s="1"/>
      <c r="G840" s="1"/>
      <c r="H840" s="1"/>
    </row>
    <row r="841" spans="6:8" ht="15.75" customHeight="1">
      <c r="F841" s="1"/>
      <c r="G841" s="1"/>
      <c r="H841" s="1"/>
    </row>
    <row r="842" spans="6:8" ht="15.75" customHeight="1">
      <c r="F842" s="1"/>
      <c r="G842" s="1"/>
      <c r="H842" s="1"/>
    </row>
    <row r="843" spans="6:8" ht="15.75" customHeight="1">
      <c r="F843" s="1"/>
      <c r="G843" s="1"/>
      <c r="H843" s="1"/>
    </row>
    <row r="844" spans="6:8" ht="15.75" customHeight="1">
      <c r="F844" s="1"/>
      <c r="G844" s="1"/>
      <c r="H844" s="1"/>
    </row>
    <row r="845" spans="6:8" ht="15.75" customHeight="1">
      <c r="F845" s="1"/>
      <c r="G845" s="1"/>
      <c r="H845" s="1"/>
    </row>
    <row r="846" spans="6:8" ht="15.75" customHeight="1">
      <c r="F846" s="1"/>
      <c r="G846" s="1"/>
      <c r="H846" s="1"/>
    </row>
    <row r="847" spans="6:8" ht="15.75" customHeight="1">
      <c r="F847" s="1"/>
      <c r="G847" s="1"/>
      <c r="H847" s="1"/>
    </row>
    <row r="848" spans="6:8" ht="15.75" customHeight="1">
      <c r="F848" s="1"/>
      <c r="G848" s="1"/>
      <c r="H848" s="1"/>
    </row>
    <row r="849" spans="6:8" ht="15.75" customHeight="1">
      <c r="F849" s="1"/>
      <c r="G849" s="1"/>
      <c r="H849" s="1"/>
    </row>
    <row r="850" spans="6:8" ht="15.75" customHeight="1">
      <c r="F850" s="1"/>
      <c r="G850" s="1"/>
      <c r="H850" s="1"/>
    </row>
    <row r="851" spans="6:8" ht="15.75" customHeight="1">
      <c r="F851" s="1"/>
      <c r="G851" s="1"/>
      <c r="H851" s="1"/>
    </row>
    <row r="852" spans="6:8" ht="15.75" customHeight="1">
      <c r="F852" s="1"/>
      <c r="G852" s="1"/>
      <c r="H852" s="1"/>
    </row>
    <row r="853" spans="6:8" ht="15.75" customHeight="1">
      <c r="F853" s="1"/>
      <c r="G853" s="1"/>
      <c r="H853" s="1"/>
    </row>
    <row r="854" spans="6:8" ht="15.75" customHeight="1">
      <c r="F854" s="1"/>
      <c r="G854" s="1"/>
      <c r="H854" s="1"/>
    </row>
    <row r="855" spans="6:8" ht="15.75" customHeight="1">
      <c r="F855" s="1"/>
      <c r="G855" s="1"/>
      <c r="H855" s="1"/>
    </row>
    <row r="856" spans="6:8" ht="15.75" customHeight="1">
      <c r="F856" s="1"/>
      <c r="G856" s="1"/>
      <c r="H856" s="1"/>
    </row>
    <row r="857" spans="6:8" ht="15.75" customHeight="1">
      <c r="F857" s="1"/>
      <c r="G857" s="1"/>
      <c r="H857" s="1"/>
    </row>
    <row r="858" spans="6:8" ht="15.75" customHeight="1">
      <c r="F858" s="1"/>
      <c r="G858" s="1"/>
      <c r="H858" s="1"/>
    </row>
    <row r="859" spans="6:8" ht="15.75" customHeight="1">
      <c r="F859" s="1"/>
      <c r="G859" s="1"/>
      <c r="H859" s="1"/>
    </row>
    <row r="860" spans="6:8" ht="15.75" customHeight="1">
      <c r="F860" s="1"/>
      <c r="G860" s="1"/>
      <c r="H860" s="1"/>
    </row>
    <row r="861" spans="6:8" ht="15.75" customHeight="1">
      <c r="F861" s="1"/>
      <c r="G861" s="1"/>
      <c r="H861" s="1"/>
    </row>
    <row r="862" spans="6:8" ht="15.75" customHeight="1">
      <c r="F862" s="1"/>
      <c r="G862" s="1"/>
      <c r="H862" s="1"/>
    </row>
    <row r="863" spans="6:8" ht="15.75" customHeight="1">
      <c r="F863" s="1"/>
      <c r="G863" s="1"/>
      <c r="H863" s="1"/>
    </row>
    <row r="864" spans="6:8" ht="15.75" customHeight="1">
      <c r="F864" s="1"/>
      <c r="G864" s="1"/>
      <c r="H864" s="1"/>
    </row>
    <row r="865" spans="6:8" ht="15.75" customHeight="1">
      <c r="F865" s="1"/>
      <c r="G865" s="1"/>
      <c r="H865" s="1"/>
    </row>
    <row r="866" spans="6:8" ht="15.75" customHeight="1">
      <c r="F866" s="1"/>
      <c r="G866" s="1"/>
      <c r="H866" s="1"/>
    </row>
    <row r="867" spans="6:8" ht="15.75" customHeight="1">
      <c r="F867" s="1"/>
      <c r="G867" s="1"/>
      <c r="H867" s="1"/>
    </row>
    <row r="868" spans="6:8" ht="15.75" customHeight="1">
      <c r="F868" s="1"/>
      <c r="G868" s="1"/>
      <c r="H868" s="1"/>
    </row>
    <row r="869" spans="6:8" ht="15.75" customHeight="1">
      <c r="F869" s="1"/>
      <c r="G869" s="1"/>
      <c r="H869" s="1"/>
    </row>
    <row r="870" spans="6:8" ht="15.75" customHeight="1">
      <c r="F870" s="1"/>
      <c r="G870" s="1"/>
      <c r="H870" s="1"/>
    </row>
    <row r="871" spans="6:8" ht="15.75" customHeight="1">
      <c r="F871" s="1"/>
      <c r="G871" s="1"/>
      <c r="H871" s="1"/>
    </row>
    <row r="872" spans="6:8" ht="15.75" customHeight="1">
      <c r="F872" s="1"/>
      <c r="G872" s="1"/>
      <c r="H872" s="1"/>
    </row>
    <row r="873" spans="6:8" ht="15.75" customHeight="1">
      <c r="F873" s="1"/>
      <c r="G873" s="1"/>
      <c r="H873" s="1"/>
    </row>
    <row r="874" spans="6:8" ht="15.75" customHeight="1">
      <c r="F874" s="1"/>
      <c r="G874" s="1"/>
      <c r="H874" s="1"/>
    </row>
    <row r="875" spans="6:8" ht="15.75" customHeight="1">
      <c r="F875" s="1"/>
      <c r="G875" s="1"/>
      <c r="H875" s="1"/>
    </row>
    <row r="876" spans="6:8" ht="15.75" customHeight="1">
      <c r="F876" s="1"/>
      <c r="G876" s="1"/>
      <c r="H876" s="1"/>
    </row>
    <row r="877" spans="6:8" ht="15.75" customHeight="1">
      <c r="F877" s="1"/>
      <c r="G877" s="1"/>
      <c r="H877" s="1"/>
    </row>
    <row r="878" spans="6:8" ht="15.75" customHeight="1">
      <c r="F878" s="1"/>
      <c r="G878" s="1"/>
      <c r="H878" s="1"/>
    </row>
    <row r="879" spans="6:8" ht="15.75" customHeight="1">
      <c r="F879" s="1"/>
      <c r="G879" s="1"/>
      <c r="H879" s="1"/>
    </row>
    <row r="880" spans="6:8" ht="15.75" customHeight="1">
      <c r="F880" s="1"/>
      <c r="G880" s="1"/>
      <c r="H880" s="1"/>
    </row>
    <row r="881" spans="6:8" ht="15.75" customHeight="1">
      <c r="F881" s="1"/>
      <c r="G881" s="1"/>
      <c r="H881" s="1"/>
    </row>
    <row r="882" spans="6:8" ht="15.75" customHeight="1">
      <c r="F882" s="1"/>
      <c r="G882" s="1"/>
      <c r="H882" s="1"/>
    </row>
    <row r="883" spans="6:8" ht="15.75" customHeight="1">
      <c r="F883" s="1"/>
      <c r="G883" s="1"/>
      <c r="H883" s="1"/>
    </row>
    <row r="884" spans="6:8" ht="15.75" customHeight="1">
      <c r="F884" s="1"/>
      <c r="G884" s="1"/>
      <c r="H884" s="1"/>
    </row>
    <row r="885" spans="6:8" ht="15.75" customHeight="1">
      <c r="F885" s="1"/>
      <c r="G885" s="1"/>
      <c r="H885" s="1"/>
    </row>
    <row r="886" spans="6:8" ht="15.75" customHeight="1">
      <c r="F886" s="1"/>
      <c r="G886" s="1"/>
      <c r="H886" s="1"/>
    </row>
    <row r="887" spans="6:8" ht="15.75" customHeight="1">
      <c r="F887" s="1"/>
      <c r="G887" s="1"/>
      <c r="H887" s="1"/>
    </row>
    <row r="888" spans="6:8" ht="15.75" customHeight="1">
      <c r="F888" s="1"/>
      <c r="G888" s="1"/>
      <c r="H888" s="1"/>
    </row>
    <row r="889" spans="6:8" ht="15.75" customHeight="1">
      <c r="F889" s="1"/>
      <c r="G889" s="1"/>
      <c r="H889" s="1"/>
    </row>
    <row r="890" spans="6:8" ht="15.75" customHeight="1">
      <c r="F890" s="1"/>
      <c r="G890" s="1"/>
      <c r="H890" s="1"/>
    </row>
    <row r="891" spans="6:8" ht="15.75" customHeight="1">
      <c r="F891" s="1"/>
      <c r="G891" s="1"/>
      <c r="H891" s="1"/>
    </row>
    <row r="892" spans="6:8" ht="15.75" customHeight="1">
      <c r="F892" s="1"/>
      <c r="G892" s="1"/>
      <c r="H892" s="1"/>
    </row>
    <row r="893" spans="6:8" ht="15.75" customHeight="1">
      <c r="F893" s="1"/>
      <c r="G893" s="1"/>
      <c r="H893" s="1"/>
    </row>
    <row r="894" spans="6:8" ht="15.75" customHeight="1">
      <c r="F894" s="1"/>
      <c r="G894" s="1"/>
      <c r="H894" s="1"/>
    </row>
    <row r="895" spans="6:8" ht="15.75" customHeight="1">
      <c r="F895" s="1"/>
      <c r="G895" s="1"/>
      <c r="H895" s="1"/>
    </row>
    <row r="896" spans="6:8" ht="15.75" customHeight="1">
      <c r="F896" s="1"/>
      <c r="G896" s="1"/>
      <c r="H896" s="1"/>
    </row>
    <row r="897" spans="6:8" ht="15.75" customHeight="1">
      <c r="F897" s="1"/>
      <c r="G897" s="1"/>
      <c r="H897" s="1"/>
    </row>
    <row r="898" spans="6:8" ht="15.75" customHeight="1">
      <c r="F898" s="1"/>
      <c r="G898" s="1"/>
      <c r="H898" s="1"/>
    </row>
    <row r="899" spans="6:8" ht="15.75" customHeight="1">
      <c r="F899" s="1"/>
      <c r="G899" s="1"/>
      <c r="H899" s="1"/>
    </row>
    <row r="900" spans="6:8" ht="15.75" customHeight="1">
      <c r="F900" s="1"/>
      <c r="G900" s="1"/>
      <c r="H900" s="1"/>
    </row>
    <row r="901" spans="6:8" ht="15.75" customHeight="1">
      <c r="F901" s="1"/>
      <c r="G901" s="1"/>
      <c r="H901" s="1"/>
    </row>
    <row r="902" spans="6:8" ht="15.75" customHeight="1">
      <c r="F902" s="1"/>
      <c r="G902" s="1"/>
      <c r="H902" s="1"/>
    </row>
    <row r="903" spans="6:8" ht="15.75" customHeight="1">
      <c r="F903" s="1"/>
      <c r="G903" s="1"/>
      <c r="H903" s="1"/>
    </row>
    <row r="904" spans="6:8" ht="15.75" customHeight="1">
      <c r="F904" s="1"/>
      <c r="G904" s="1"/>
      <c r="H904" s="1"/>
    </row>
    <row r="905" spans="6:8" ht="15.75" customHeight="1">
      <c r="F905" s="1"/>
      <c r="G905" s="1"/>
      <c r="H905" s="1"/>
    </row>
    <row r="906" spans="6:8" ht="15.75" customHeight="1">
      <c r="F906" s="1"/>
      <c r="G906" s="1"/>
      <c r="H906" s="1"/>
    </row>
    <row r="907" spans="6:8" ht="15.75" customHeight="1">
      <c r="F907" s="1"/>
      <c r="G907" s="1"/>
      <c r="H907" s="1"/>
    </row>
    <row r="908" spans="6:8" ht="15.75" customHeight="1">
      <c r="F908" s="1"/>
      <c r="G908" s="1"/>
      <c r="H908" s="1"/>
    </row>
    <row r="909" spans="6:8" ht="15.75" customHeight="1">
      <c r="F909" s="1"/>
      <c r="G909" s="1"/>
      <c r="H909" s="1"/>
    </row>
    <row r="910" spans="6:8" ht="15.75" customHeight="1">
      <c r="F910" s="1"/>
      <c r="G910" s="1"/>
      <c r="H910" s="1"/>
    </row>
    <row r="911" spans="6:8" ht="15.75" customHeight="1">
      <c r="F911" s="1"/>
      <c r="G911" s="1"/>
      <c r="H911" s="1"/>
    </row>
    <row r="912" spans="6:8" ht="15.75" customHeight="1">
      <c r="F912" s="1"/>
      <c r="G912" s="1"/>
      <c r="H912" s="1"/>
    </row>
    <row r="913" spans="6:8" ht="15.75" customHeight="1">
      <c r="F913" s="1"/>
      <c r="G913" s="1"/>
      <c r="H913" s="1"/>
    </row>
    <row r="914" spans="6:8" ht="15.75" customHeight="1">
      <c r="F914" s="1"/>
      <c r="G914" s="1"/>
      <c r="H914" s="1"/>
    </row>
    <row r="915" spans="6:8" ht="15.75" customHeight="1">
      <c r="F915" s="1"/>
      <c r="G915" s="1"/>
      <c r="H915" s="1"/>
    </row>
    <row r="916" spans="6:8" ht="15.75" customHeight="1">
      <c r="F916" s="1"/>
      <c r="G916" s="1"/>
      <c r="H916" s="1"/>
    </row>
    <row r="917" spans="6:8" ht="15.75" customHeight="1">
      <c r="F917" s="1"/>
      <c r="G917" s="1"/>
      <c r="H917" s="1"/>
    </row>
    <row r="918" spans="6:8" ht="15.75" customHeight="1">
      <c r="F918" s="1"/>
      <c r="G918" s="1"/>
      <c r="H918" s="1"/>
    </row>
    <row r="919" spans="6:8" ht="15.75" customHeight="1">
      <c r="F919" s="1"/>
      <c r="G919" s="1"/>
      <c r="H919" s="1"/>
    </row>
    <row r="920" spans="6:8" ht="15.75" customHeight="1">
      <c r="F920" s="1"/>
      <c r="G920" s="1"/>
      <c r="H920" s="1"/>
    </row>
    <row r="921" spans="6:8" ht="15.75" customHeight="1">
      <c r="F921" s="1"/>
      <c r="G921" s="1"/>
      <c r="H921" s="1"/>
    </row>
    <row r="922" spans="6:8" ht="15.75" customHeight="1">
      <c r="F922" s="1"/>
      <c r="G922" s="1"/>
      <c r="H922" s="1"/>
    </row>
    <row r="923" spans="6:8" ht="15.75" customHeight="1">
      <c r="F923" s="1"/>
      <c r="G923" s="1"/>
      <c r="H923" s="1"/>
    </row>
    <row r="924" spans="6:8" ht="15.75" customHeight="1">
      <c r="F924" s="1"/>
      <c r="G924" s="1"/>
      <c r="H924" s="1"/>
    </row>
    <row r="925" spans="6:8" ht="15.75" customHeight="1">
      <c r="F925" s="1"/>
      <c r="G925" s="1"/>
      <c r="H925" s="1"/>
    </row>
    <row r="926" spans="6:8" ht="15.75" customHeight="1">
      <c r="F926" s="1"/>
      <c r="G926" s="1"/>
      <c r="H926" s="1"/>
    </row>
    <row r="927" spans="6:8" ht="15.75" customHeight="1">
      <c r="F927" s="1"/>
      <c r="G927" s="1"/>
      <c r="H927" s="1"/>
    </row>
    <row r="928" spans="6:8" ht="15.75" customHeight="1">
      <c r="F928" s="1"/>
      <c r="G928" s="1"/>
      <c r="H928" s="1"/>
    </row>
    <row r="929" spans="6:8" ht="15.75" customHeight="1">
      <c r="F929" s="1"/>
      <c r="G929" s="1"/>
      <c r="H929" s="1"/>
    </row>
    <row r="930" spans="6:8" ht="15.75" customHeight="1">
      <c r="F930" s="1"/>
      <c r="G930" s="1"/>
      <c r="H930" s="1"/>
    </row>
    <row r="931" spans="6:8" ht="15.75" customHeight="1">
      <c r="F931" s="1"/>
      <c r="G931" s="1"/>
      <c r="H931" s="1"/>
    </row>
    <row r="932" spans="6:8" ht="15.75" customHeight="1">
      <c r="F932" s="1"/>
      <c r="G932" s="1"/>
      <c r="H932" s="1"/>
    </row>
    <row r="933" spans="6:8" ht="15.75" customHeight="1">
      <c r="F933" s="1"/>
      <c r="G933" s="1"/>
      <c r="H933" s="1"/>
    </row>
    <row r="934" spans="6:8" ht="15.75" customHeight="1">
      <c r="F934" s="1"/>
      <c r="G934" s="1"/>
      <c r="H934" s="1"/>
    </row>
    <row r="935" spans="6:8" ht="15.75" customHeight="1">
      <c r="F935" s="1"/>
      <c r="G935" s="1"/>
      <c r="H935" s="1"/>
    </row>
    <row r="936" spans="6:8" ht="15.75" customHeight="1">
      <c r="F936" s="1"/>
      <c r="G936" s="1"/>
      <c r="H936" s="1"/>
    </row>
    <row r="937" spans="6:8" ht="15.75" customHeight="1">
      <c r="F937" s="1"/>
      <c r="G937" s="1"/>
      <c r="H937" s="1"/>
    </row>
    <row r="938" spans="6:8" ht="15.75" customHeight="1">
      <c r="F938" s="1"/>
      <c r="G938" s="1"/>
      <c r="H938" s="1"/>
    </row>
    <row r="939" spans="6:8" ht="15.75" customHeight="1">
      <c r="F939" s="1"/>
      <c r="G939" s="1"/>
      <c r="H939" s="1"/>
    </row>
    <row r="940" spans="6:8" ht="15.75" customHeight="1">
      <c r="F940" s="1"/>
      <c r="G940" s="1"/>
      <c r="H940" s="1"/>
    </row>
    <row r="941" spans="6:8" ht="15.75" customHeight="1">
      <c r="F941" s="1"/>
      <c r="G941" s="1"/>
      <c r="H941" s="1"/>
    </row>
    <row r="942" spans="6:8" ht="15.75" customHeight="1">
      <c r="F942" s="1"/>
      <c r="G942" s="1"/>
      <c r="H942" s="1"/>
    </row>
    <row r="943" spans="6:8" ht="15.75" customHeight="1">
      <c r="F943" s="1"/>
      <c r="G943" s="1"/>
      <c r="H943" s="1"/>
    </row>
    <row r="944" spans="6:8" ht="15.75" customHeight="1">
      <c r="F944" s="1"/>
      <c r="G944" s="1"/>
      <c r="H944" s="1"/>
    </row>
    <row r="945" spans="6:8" ht="15.75" customHeight="1">
      <c r="F945" s="1"/>
      <c r="G945" s="1"/>
      <c r="H945" s="1"/>
    </row>
    <row r="946" spans="6:8" ht="15.75" customHeight="1">
      <c r="F946" s="1"/>
      <c r="G946" s="1"/>
      <c r="H946" s="1"/>
    </row>
    <row r="947" spans="6:8" ht="15.75" customHeight="1">
      <c r="F947" s="1"/>
      <c r="G947" s="1"/>
      <c r="H947" s="1"/>
    </row>
    <row r="948" spans="6:8" ht="15.75" customHeight="1">
      <c r="F948" s="1"/>
      <c r="G948" s="1"/>
      <c r="H948" s="1"/>
    </row>
    <row r="949" spans="6:8" ht="15.75" customHeight="1">
      <c r="F949" s="1"/>
      <c r="G949" s="1"/>
      <c r="H949" s="1"/>
    </row>
    <row r="950" spans="6:8" ht="15.75" customHeight="1">
      <c r="F950" s="1"/>
      <c r="G950" s="1"/>
      <c r="H950" s="1"/>
    </row>
    <row r="951" spans="6:8" ht="15.75" customHeight="1">
      <c r="F951" s="1"/>
      <c r="G951" s="1"/>
      <c r="H951" s="1"/>
    </row>
    <row r="952" spans="6:8" ht="15.75" customHeight="1">
      <c r="F952" s="1"/>
      <c r="G952" s="1"/>
      <c r="H952" s="1"/>
    </row>
    <row r="953" spans="6:8" ht="15.75" customHeight="1">
      <c r="F953" s="1"/>
      <c r="G953" s="1"/>
      <c r="H953" s="1"/>
    </row>
    <row r="954" spans="6:8" ht="15.75" customHeight="1">
      <c r="F954" s="1"/>
      <c r="G954" s="1"/>
      <c r="H954" s="1"/>
    </row>
    <row r="955" spans="6:8" ht="15.75" customHeight="1">
      <c r="F955" s="1"/>
      <c r="G955" s="1"/>
      <c r="H955" s="1"/>
    </row>
    <row r="956" spans="6:8" ht="15.75" customHeight="1">
      <c r="F956" s="1"/>
      <c r="G956" s="1"/>
      <c r="H956" s="1"/>
    </row>
    <row r="957" spans="6:8" ht="15.75" customHeight="1">
      <c r="F957" s="1"/>
      <c r="G957" s="1"/>
      <c r="H957" s="1"/>
    </row>
    <row r="958" spans="6:8" ht="15.75" customHeight="1">
      <c r="F958" s="1"/>
      <c r="G958" s="1"/>
      <c r="H958" s="1"/>
    </row>
    <row r="959" spans="6:8" ht="15.75" customHeight="1">
      <c r="F959" s="1"/>
      <c r="G959" s="1"/>
      <c r="H959" s="1"/>
    </row>
    <row r="960" spans="6:8" ht="15.75" customHeight="1">
      <c r="F960" s="1"/>
      <c r="G960" s="1"/>
      <c r="H960" s="1"/>
    </row>
    <row r="961" spans="6:8" ht="15.75" customHeight="1">
      <c r="F961" s="1"/>
      <c r="G961" s="1"/>
      <c r="H961" s="1"/>
    </row>
    <row r="962" spans="6:8" ht="15.75" customHeight="1">
      <c r="F962" s="1"/>
      <c r="G962" s="1"/>
      <c r="H962" s="1"/>
    </row>
    <row r="963" spans="6:8" ht="15.75" customHeight="1">
      <c r="F963" s="1"/>
      <c r="G963" s="1"/>
      <c r="H963" s="1"/>
    </row>
    <row r="964" spans="6:8" ht="15.75" customHeight="1">
      <c r="F964" s="1"/>
      <c r="G964" s="1"/>
      <c r="H964" s="1"/>
    </row>
    <row r="965" spans="6:8" ht="15.75" customHeight="1">
      <c r="F965" s="1"/>
      <c r="G965" s="1"/>
      <c r="H965" s="1"/>
    </row>
    <row r="966" spans="6:8" ht="15.75" customHeight="1">
      <c r="F966" s="1"/>
      <c r="G966" s="1"/>
      <c r="H966" s="1"/>
    </row>
    <row r="967" spans="6:8" ht="15.75" customHeight="1">
      <c r="F967" s="1"/>
      <c r="G967" s="1"/>
      <c r="H967" s="1"/>
    </row>
    <row r="968" spans="6:8" ht="15.75" customHeight="1">
      <c r="F968" s="1"/>
      <c r="G968" s="1"/>
      <c r="H968" s="1"/>
    </row>
    <row r="969" spans="6:8" ht="15.75" customHeight="1">
      <c r="F969" s="1"/>
      <c r="G969" s="1"/>
      <c r="H969" s="1"/>
    </row>
    <row r="970" spans="6:8" ht="15.75" customHeight="1">
      <c r="F970" s="1"/>
      <c r="G970" s="1"/>
      <c r="H970" s="1"/>
    </row>
    <row r="971" spans="6:8" ht="15.75" customHeight="1">
      <c r="F971" s="1"/>
      <c r="G971" s="1"/>
      <c r="H971" s="1"/>
    </row>
    <row r="972" spans="6:8" ht="15.75" customHeight="1">
      <c r="F972" s="1"/>
      <c r="G972" s="1"/>
      <c r="H972" s="1"/>
    </row>
    <row r="973" spans="6:8" ht="15.75" customHeight="1">
      <c r="F973" s="1"/>
      <c r="G973" s="1"/>
      <c r="H973" s="1"/>
    </row>
    <row r="974" spans="6:8" ht="15.75" customHeight="1">
      <c r="F974" s="1"/>
      <c r="G974" s="1"/>
      <c r="H974" s="1"/>
    </row>
    <row r="975" spans="6:8" ht="15.75" customHeight="1">
      <c r="F975" s="1"/>
      <c r="G975" s="1"/>
      <c r="H975" s="1"/>
    </row>
    <row r="976" spans="6:8" ht="15.75" customHeight="1">
      <c r="F976" s="1"/>
      <c r="G976" s="1"/>
      <c r="H976" s="1"/>
    </row>
    <row r="977" spans="6:8" ht="15.75" customHeight="1">
      <c r="F977" s="1"/>
      <c r="G977" s="1"/>
      <c r="H977" s="1"/>
    </row>
    <row r="978" spans="6:8" ht="15.75" customHeight="1">
      <c r="F978" s="1"/>
      <c r="G978" s="1"/>
      <c r="H978" s="1"/>
    </row>
    <row r="979" spans="6:8" ht="15.75" customHeight="1">
      <c r="F979" s="1"/>
      <c r="G979" s="1"/>
      <c r="H979" s="1"/>
    </row>
    <row r="980" spans="6:8" ht="15.75" customHeight="1">
      <c r="F980" s="1"/>
      <c r="G980" s="1"/>
      <c r="H980" s="1"/>
    </row>
    <row r="981" spans="6:8" ht="15.75" customHeight="1">
      <c r="F981" s="1"/>
      <c r="G981" s="1"/>
      <c r="H981" s="1"/>
    </row>
    <row r="982" spans="6:8" ht="15.75" customHeight="1">
      <c r="F982" s="1"/>
      <c r="G982" s="1"/>
      <c r="H982" s="1"/>
    </row>
    <row r="983" spans="6:8" ht="15.75" customHeight="1">
      <c r="F983" s="1"/>
      <c r="G983" s="1"/>
      <c r="H983" s="1"/>
    </row>
    <row r="984" spans="6:8" ht="15.75" customHeight="1">
      <c r="F984" s="1"/>
      <c r="G984" s="1"/>
      <c r="H984" s="1"/>
    </row>
    <row r="985" spans="6:8" ht="15.75" customHeight="1">
      <c r="F985" s="1"/>
      <c r="G985" s="1"/>
      <c r="H985" s="1"/>
    </row>
    <row r="986" spans="6:8" ht="15.75" customHeight="1">
      <c r="F986" s="1"/>
      <c r="G986" s="1"/>
      <c r="H986" s="1"/>
    </row>
    <row r="987" spans="6:8" ht="15.75" customHeight="1">
      <c r="F987" s="1"/>
      <c r="G987" s="1"/>
      <c r="H987" s="1"/>
    </row>
    <row r="988" spans="6:8" ht="15.75" customHeight="1">
      <c r="F988" s="1"/>
      <c r="G988" s="1"/>
      <c r="H988" s="1"/>
    </row>
    <row r="989" spans="6:8" ht="15.75" customHeight="1">
      <c r="F989" s="1"/>
      <c r="G989" s="1"/>
      <c r="H989" s="1"/>
    </row>
    <row r="990" spans="6:8" ht="15.75" customHeight="1">
      <c r="F990" s="1"/>
      <c r="G990" s="1"/>
      <c r="H990" s="1"/>
    </row>
    <row r="991" spans="6:8" ht="15.75" customHeight="1">
      <c r="F991" s="1"/>
      <c r="G991" s="1"/>
      <c r="H991" s="1"/>
    </row>
    <row r="992" spans="6:8" ht="15.75" customHeight="1">
      <c r="F992" s="1"/>
      <c r="G992" s="1"/>
      <c r="H992" s="1"/>
    </row>
    <row r="993" spans="6:8" ht="15.75" customHeight="1">
      <c r="F993" s="1"/>
      <c r="G993" s="1"/>
      <c r="H993" s="1"/>
    </row>
    <row r="994" spans="6:8" ht="15.75" customHeight="1">
      <c r="F994" s="1"/>
      <c r="G994" s="1"/>
      <c r="H994" s="1"/>
    </row>
    <row r="995" spans="6:8" ht="15.75" customHeight="1">
      <c r="F995" s="1"/>
      <c r="G995" s="1"/>
      <c r="H995" s="1"/>
    </row>
    <row r="996" spans="6:8" ht="15.75" customHeight="1">
      <c r="F996" s="1"/>
      <c r="G996" s="1"/>
      <c r="H996" s="1"/>
    </row>
    <row r="997" spans="6:8" ht="15.75" customHeight="1">
      <c r="F997" s="1"/>
      <c r="G997" s="1"/>
      <c r="H997" s="1"/>
    </row>
    <row r="998" spans="6:8" ht="15.75" customHeight="1">
      <c r="F998" s="1"/>
      <c r="G998" s="1"/>
      <c r="H998" s="1"/>
    </row>
    <row r="999" spans="6:8" ht="15.75" customHeight="1">
      <c r="F999" s="1"/>
      <c r="G999" s="1"/>
      <c r="H999" s="1"/>
    </row>
    <row r="1000" spans="6:8" ht="15.75" customHeight="1">
      <c r="F1000" s="1"/>
      <c r="G1000" s="1"/>
      <c r="H1000" s="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40" orientation="landscape"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topLeftCell="A16" zoomScale="60" zoomScaleNormal="100" workbookViewId="0">
      <selection activeCell="H24" sqref="H24"/>
    </sheetView>
  </sheetViews>
  <sheetFormatPr defaultColWidth="11.25" defaultRowHeight="15" customHeight="1"/>
  <cols>
    <col min="1" max="1" width="13.125" customWidth="1"/>
    <col min="2" max="2" width="11.625" customWidth="1"/>
    <col min="3" max="3" width="9.625" customWidth="1"/>
    <col min="4" max="4" width="3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258</v>
      </c>
      <c r="B2" s="251" t="s">
        <v>259</v>
      </c>
      <c r="C2" s="251" t="s">
        <v>260</v>
      </c>
      <c r="D2" s="244" t="s">
        <v>44</v>
      </c>
      <c r="E2" s="244" t="s">
        <v>261</v>
      </c>
      <c r="F2" s="244" t="s">
        <v>262</v>
      </c>
      <c r="G2" s="246" t="s">
        <v>263</v>
      </c>
      <c r="H2" s="252" t="s">
        <v>48</v>
      </c>
      <c r="I2" s="246" t="s">
        <v>264</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276</v>
      </c>
      <c r="M4" s="12">
        <f>SUMIF($J:$J,"三",$C:$C)</f>
        <v>15</v>
      </c>
      <c r="N4" s="12">
        <f>SUMIF($J:$J,"四",$C:$C)</f>
        <v>0</v>
      </c>
      <c r="O4" s="12">
        <f>SUMIF($J:$J,"五",$C:$C)</f>
        <v>0</v>
      </c>
      <c r="P4" s="2"/>
      <c r="Q4" s="2"/>
      <c r="R4" s="2"/>
      <c r="S4" s="2"/>
      <c r="T4" s="2"/>
      <c r="U4" s="2"/>
      <c r="V4" s="2"/>
      <c r="W4" s="2"/>
      <c r="X4" s="2"/>
      <c r="Y4" s="2"/>
      <c r="Z4" s="2"/>
      <c r="AA4" s="2"/>
      <c r="AB4" s="2"/>
      <c r="AC4" s="2"/>
    </row>
    <row r="5" spans="1:29" ht="117">
      <c r="A5" s="92" t="s">
        <v>559</v>
      </c>
      <c r="B5" s="94" t="s">
        <v>435</v>
      </c>
      <c r="C5" s="95">
        <f>SUM(C19:C31)</f>
        <v>276</v>
      </c>
      <c r="D5" s="92" t="s">
        <v>414</v>
      </c>
      <c r="E5" s="92"/>
      <c r="F5" s="97">
        <f>SUM(F19:F31)</f>
        <v>276</v>
      </c>
      <c r="G5" s="98">
        <f t="shared" ref="G5:G31" si="0">F5/C5</f>
        <v>1</v>
      </c>
      <c r="H5" s="92"/>
      <c r="I5" s="99"/>
      <c r="J5" s="30"/>
      <c r="K5" s="30"/>
      <c r="L5" s="30"/>
      <c r="M5" s="30"/>
      <c r="N5" s="30"/>
      <c r="O5" s="30"/>
      <c r="P5" s="30"/>
      <c r="Q5" s="30"/>
      <c r="R5" s="30"/>
      <c r="S5" s="30"/>
      <c r="T5" s="30"/>
      <c r="U5" s="30"/>
      <c r="V5" s="30"/>
      <c r="W5" s="30"/>
      <c r="X5" s="30"/>
      <c r="Y5" s="30"/>
      <c r="Z5" s="30"/>
      <c r="AA5" s="30"/>
      <c r="AB5" s="30"/>
      <c r="AC5" s="30"/>
    </row>
    <row r="6" spans="1:29" ht="118.5" customHeight="1">
      <c r="A6" s="197" t="s">
        <v>265</v>
      </c>
      <c r="B6" s="101" t="s">
        <v>64</v>
      </c>
      <c r="C6" s="145">
        <v>1</v>
      </c>
      <c r="D6" s="198" t="s">
        <v>413</v>
      </c>
      <c r="E6" s="101" t="s">
        <v>54</v>
      </c>
      <c r="F6" s="199">
        <v>1</v>
      </c>
      <c r="G6" s="192">
        <f t="shared" ref="G6:G18" si="1">F6/C6</f>
        <v>1</v>
      </c>
      <c r="H6" s="200"/>
      <c r="I6" s="201">
        <v>20</v>
      </c>
      <c r="J6" s="32" t="str">
        <f t="shared" ref="J6:J18" si="2">LEFT(E6,FIND("、",E6) - 1)</f>
        <v>三</v>
      </c>
      <c r="K6" s="32"/>
      <c r="L6" s="32"/>
      <c r="M6" s="32"/>
      <c r="N6" s="32"/>
      <c r="O6" s="32"/>
      <c r="P6" s="32"/>
      <c r="Q6" s="32"/>
      <c r="R6" s="32"/>
      <c r="S6" s="32"/>
      <c r="T6" s="32"/>
      <c r="U6" s="32"/>
      <c r="V6" s="32"/>
      <c r="W6" s="32"/>
      <c r="X6" s="32"/>
      <c r="Y6" s="32"/>
      <c r="Z6" s="32"/>
      <c r="AA6" s="32"/>
      <c r="AB6" s="32"/>
      <c r="AC6" s="32"/>
    </row>
    <row r="7" spans="1:29" ht="126" customHeight="1">
      <c r="A7" s="202" t="s">
        <v>267</v>
      </c>
      <c r="B7" s="107" t="s">
        <v>64</v>
      </c>
      <c r="C7" s="145">
        <v>2</v>
      </c>
      <c r="D7" s="198" t="s">
        <v>413</v>
      </c>
      <c r="E7" s="101" t="s">
        <v>54</v>
      </c>
      <c r="F7" s="199">
        <v>2</v>
      </c>
      <c r="G7" s="192">
        <f t="shared" si="1"/>
        <v>1</v>
      </c>
      <c r="H7" s="200"/>
      <c r="I7" s="201">
        <v>21</v>
      </c>
      <c r="J7" s="32" t="str">
        <f t="shared" si="2"/>
        <v>三</v>
      </c>
      <c r="K7" s="32"/>
      <c r="L7" s="32"/>
      <c r="M7" s="32"/>
      <c r="N7" s="32"/>
      <c r="O7" s="32"/>
      <c r="P7" s="32"/>
      <c r="Q7" s="32"/>
      <c r="R7" s="32"/>
      <c r="S7" s="32"/>
      <c r="T7" s="32"/>
      <c r="U7" s="32"/>
      <c r="V7" s="32"/>
      <c r="W7" s="32"/>
      <c r="X7" s="32"/>
      <c r="Y7" s="32"/>
      <c r="Z7" s="32"/>
      <c r="AA7" s="32"/>
      <c r="AB7" s="32"/>
      <c r="AC7" s="32"/>
    </row>
    <row r="8" spans="1:29" ht="109.5" customHeight="1">
      <c r="A8" s="202" t="s">
        <v>269</v>
      </c>
      <c r="B8" s="107" t="s">
        <v>64</v>
      </c>
      <c r="C8" s="145">
        <v>1</v>
      </c>
      <c r="D8" s="198" t="s">
        <v>284</v>
      </c>
      <c r="E8" s="101" t="s">
        <v>54</v>
      </c>
      <c r="F8" s="199">
        <v>1</v>
      </c>
      <c r="G8" s="192">
        <f t="shared" si="1"/>
        <v>1</v>
      </c>
      <c r="H8" s="200"/>
      <c r="I8" s="201">
        <v>20</v>
      </c>
      <c r="J8" s="32" t="str">
        <f t="shared" si="2"/>
        <v>三</v>
      </c>
      <c r="K8" s="32"/>
      <c r="L8" s="32"/>
      <c r="M8" s="32"/>
      <c r="N8" s="32"/>
      <c r="O8" s="32"/>
      <c r="P8" s="32"/>
      <c r="Q8" s="32"/>
      <c r="R8" s="32"/>
      <c r="S8" s="32"/>
      <c r="T8" s="32"/>
      <c r="U8" s="32"/>
      <c r="V8" s="32"/>
      <c r="W8" s="32"/>
      <c r="X8" s="32"/>
      <c r="Y8" s="32"/>
      <c r="Z8" s="32"/>
      <c r="AA8" s="32"/>
      <c r="AB8" s="32"/>
      <c r="AC8" s="32"/>
    </row>
    <row r="9" spans="1:29" ht="116.25" customHeight="1">
      <c r="A9" s="121" t="s">
        <v>271</v>
      </c>
      <c r="B9" s="101" t="s">
        <v>64</v>
      </c>
      <c r="C9" s="145">
        <v>1</v>
      </c>
      <c r="D9" s="198" t="s">
        <v>413</v>
      </c>
      <c r="E9" s="101" t="s">
        <v>54</v>
      </c>
      <c r="F9" s="199">
        <v>1</v>
      </c>
      <c r="G9" s="192">
        <f t="shared" si="1"/>
        <v>1</v>
      </c>
      <c r="H9" s="200"/>
      <c r="I9" s="201">
        <v>20</v>
      </c>
      <c r="J9" s="32" t="str">
        <f t="shared" si="2"/>
        <v>三</v>
      </c>
      <c r="K9" s="32"/>
      <c r="L9" s="32"/>
      <c r="M9" s="32"/>
      <c r="N9" s="32"/>
      <c r="O9" s="32"/>
      <c r="P9" s="32"/>
      <c r="Q9" s="32"/>
      <c r="R9" s="32"/>
      <c r="S9" s="32"/>
      <c r="T9" s="32"/>
      <c r="U9" s="32"/>
      <c r="V9" s="32"/>
      <c r="W9" s="32"/>
      <c r="X9" s="32"/>
      <c r="Y9" s="32"/>
      <c r="Z9" s="32"/>
      <c r="AA9" s="32"/>
      <c r="AB9" s="32"/>
      <c r="AC9" s="32"/>
    </row>
    <row r="10" spans="1:29" ht="117.75" customHeight="1">
      <c r="A10" s="121" t="s">
        <v>272</v>
      </c>
      <c r="B10" s="101" t="s">
        <v>64</v>
      </c>
      <c r="C10" s="145">
        <v>1</v>
      </c>
      <c r="D10" s="198" t="s">
        <v>413</v>
      </c>
      <c r="E10" s="101" t="s">
        <v>54</v>
      </c>
      <c r="F10" s="199">
        <v>1</v>
      </c>
      <c r="G10" s="192">
        <f t="shared" si="1"/>
        <v>1</v>
      </c>
      <c r="H10" s="200"/>
      <c r="I10" s="201">
        <v>20</v>
      </c>
      <c r="J10" s="32" t="str">
        <f t="shared" si="2"/>
        <v>三</v>
      </c>
      <c r="K10" s="32"/>
      <c r="L10" s="32"/>
      <c r="M10" s="32"/>
      <c r="N10" s="32"/>
      <c r="O10" s="32"/>
      <c r="P10" s="32"/>
      <c r="Q10" s="32"/>
      <c r="R10" s="32"/>
      <c r="S10" s="32"/>
      <c r="T10" s="32"/>
      <c r="U10" s="32"/>
      <c r="V10" s="32"/>
      <c r="W10" s="32"/>
      <c r="X10" s="32"/>
      <c r="Y10" s="32"/>
      <c r="Z10" s="32"/>
      <c r="AA10" s="32"/>
      <c r="AB10" s="32"/>
      <c r="AC10" s="32"/>
    </row>
    <row r="11" spans="1:29" ht="123" customHeight="1">
      <c r="A11" s="121" t="s">
        <v>274</v>
      </c>
      <c r="B11" s="101" t="s">
        <v>64</v>
      </c>
      <c r="C11" s="145">
        <v>1</v>
      </c>
      <c r="D11" s="198" t="s">
        <v>413</v>
      </c>
      <c r="E11" s="101" t="s">
        <v>54</v>
      </c>
      <c r="F11" s="199">
        <v>1</v>
      </c>
      <c r="G11" s="192">
        <f t="shared" si="1"/>
        <v>1</v>
      </c>
      <c r="H11" s="200"/>
      <c r="I11" s="201">
        <v>20</v>
      </c>
      <c r="J11" s="32" t="str">
        <f t="shared" si="2"/>
        <v>三</v>
      </c>
      <c r="K11" s="32"/>
      <c r="L11" s="32"/>
      <c r="M11" s="32"/>
      <c r="N11" s="32"/>
      <c r="O11" s="32"/>
      <c r="P11" s="32"/>
      <c r="Q11" s="32"/>
      <c r="R11" s="32"/>
      <c r="S11" s="32"/>
      <c r="T11" s="32"/>
      <c r="U11" s="32"/>
      <c r="V11" s="32"/>
      <c r="W11" s="32"/>
      <c r="X11" s="32"/>
      <c r="Y11" s="32"/>
      <c r="Z11" s="32"/>
      <c r="AA11" s="32"/>
      <c r="AB11" s="32"/>
      <c r="AC11" s="32"/>
    </row>
    <row r="12" spans="1:29" ht="129.75" customHeight="1">
      <c r="A12" s="121" t="s">
        <v>275</v>
      </c>
      <c r="B12" s="101" t="s">
        <v>64</v>
      </c>
      <c r="C12" s="145">
        <v>1</v>
      </c>
      <c r="D12" s="198" t="s">
        <v>413</v>
      </c>
      <c r="E12" s="101" t="s">
        <v>54</v>
      </c>
      <c r="F12" s="199">
        <v>1</v>
      </c>
      <c r="G12" s="192">
        <f t="shared" si="1"/>
        <v>1</v>
      </c>
      <c r="H12" s="200"/>
      <c r="I12" s="201">
        <v>20</v>
      </c>
      <c r="J12" s="32" t="str">
        <f t="shared" si="2"/>
        <v>三</v>
      </c>
      <c r="K12" s="32"/>
      <c r="L12" s="32"/>
      <c r="M12" s="32"/>
      <c r="N12" s="32"/>
      <c r="O12" s="32"/>
      <c r="P12" s="32"/>
      <c r="Q12" s="32"/>
      <c r="R12" s="32"/>
      <c r="S12" s="32"/>
      <c r="T12" s="32"/>
      <c r="U12" s="32"/>
      <c r="V12" s="32"/>
      <c r="W12" s="32"/>
      <c r="X12" s="32"/>
      <c r="Y12" s="32"/>
      <c r="Z12" s="32"/>
      <c r="AA12" s="32"/>
      <c r="AB12" s="32"/>
      <c r="AC12" s="32"/>
    </row>
    <row r="13" spans="1:29" ht="138" customHeight="1">
      <c r="A13" s="197" t="s">
        <v>276</v>
      </c>
      <c r="B13" s="101" t="s">
        <v>64</v>
      </c>
      <c r="C13" s="145">
        <v>1</v>
      </c>
      <c r="D13" s="198" t="s">
        <v>413</v>
      </c>
      <c r="E13" s="101" t="s">
        <v>54</v>
      </c>
      <c r="F13" s="199">
        <v>1</v>
      </c>
      <c r="G13" s="192">
        <f t="shared" si="1"/>
        <v>1</v>
      </c>
      <c r="H13" s="200"/>
      <c r="I13" s="201">
        <v>20</v>
      </c>
      <c r="J13" s="32" t="str">
        <f t="shared" si="2"/>
        <v>三</v>
      </c>
      <c r="K13" s="32"/>
      <c r="L13" s="32"/>
      <c r="M13" s="32"/>
      <c r="N13" s="32"/>
      <c r="O13" s="32"/>
      <c r="P13" s="32"/>
      <c r="Q13" s="32"/>
      <c r="R13" s="32"/>
      <c r="S13" s="32"/>
      <c r="T13" s="32"/>
      <c r="U13" s="32"/>
      <c r="V13" s="32"/>
      <c r="W13" s="32"/>
      <c r="X13" s="32"/>
      <c r="Y13" s="32"/>
      <c r="Z13" s="32"/>
      <c r="AA13" s="32"/>
      <c r="AB13" s="32"/>
      <c r="AC13" s="32"/>
    </row>
    <row r="14" spans="1:29" ht="120.75" customHeight="1">
      <c r="A14" s="202" t="s">
        <v>277</v>
      </c>
      <c r="B14" s="107" t="s">
        <v>64</v>
      </c>
      <c r="C14" s="145">
        <v>1</v>
      </c>
      <c r="D14" s="198" t="s">
        <v>413</v>
      </c>
      <c r="E14" s="101" t="s">
        <v>54</v>
      </c>
      <c r="F14" s="199">
        <v>1</v>
      </c>
      <c r="G14" s="192">
        <f t="shared" si="1"/>
        <v>1</v>
      </c>
      <c r="H14" s="200"/>
      <c r="I14" s="201">
        <v>20</v>
      </c>
      <c r="J14" s="32" t="str">
        <f t="shared" si="2"/>
        <v>三</v>
      </c>
      <c r="K14" s="32"/>
      <c r="L14" s="32"/>
      <c r="M14" s="32"/>
      <c r="N14" s="32"/>
      <c r="O14" s="32"/>
      <c r="P14" s="32"/>
      <c r="Q14" s="32"/>
      <c r="R14" s="32"/>
      <c r="S14" s="32"/>
      <c r="T14" s="32"/>
      <c r="U14" s="32"/>
      <c r="V14" s="32"/>
      <c r="W14" s="32"/>
      <c r="X14" s="32"/>
      <c r="Y14" s="32"/>
      <c r="Z14" s="32"/>
      <c r="AA14" s="32"/>
      <c r="AB14" s="32"/>
      <c r="AC14" s="32"/>
    </row>
    <row r="15" spans="1:29" ht="118.5" customHeight="1">
      <c r="A15" s="202" t="s">
        <v>279</v>
      </c>
      <c r="B15" s="107" t="s">
        <v>64</v>
      </c>
      <c r="C15" s="145">
        <v>1</v>
      </c>
      <c r="D15" s="198" t="s">
        <v>284</v>
      </c>
      <c r="E15" s="101" t="s">
        <v>54</v>
      </c>
      <c r="F15" s="199">
        <v>1</v>
      </c>
      <c r="G15" s="192">
        <f t="shared" si="1"/>
        <v>1</v>
      </c>
      <c r="H15" s="200"/>
      <c r="I15" s="201">
        <v>20</v>
      </c>
      <c r="J15" s="32" t="str">
        <f t="shared" si="2"/>
        <v>三</v>
      </c>
      <c r="K15" s="32"/>
      <c r="L15" s="32"/>
      <c r="M15" s="32"/>
      <c r="N15" s="32"/>
      <c r="O15" s="32"/>
      <c r="P15" s="32"/>
      <c r="Q15" s="32"/>
      <c r="R15" s="32"/>
      <c r="S15" s="32"/>
      <c r="T15" s="32"/>
      <c r="U15" s="32"/>
      <c r="V15" s="32"/>
      <c r="W15" s="32"/>
      <c r="X15" s="32"/>
      <c r="Y15" s="32"/>
      <c r="Z15" s="32"/>
      <c r="AA15" s="32"/>
      <c r="AB15" s="32"/>
      <c r="AC15" s="32"/>
    </row>
    <row r="16" spans="1:29" ht="107.25" customHeight="1">
      <c r="A16" s="121" t="s">
        <v>281</v>
      </c>
      <c r="B16" s="101" t="s">
        <v>64</v>
      </c>
      <c r="C16" s="185">
        <v>1</v>
      </c>
      <c r="D16" s="198" t="s">
        <v>284</v>
      </c>
      <c r="E16" s="101" t="s">
        <v>54</v>
      </c>
      <c r="F16" s="199">
        <v>1</v>
      </c>
      <c r="G16" s="192">
        <f t="shared" si="1"/>
        <v>1</v>
      </c>
      <c r="H16" s="200"/>
      <c r="I16" s="203">
        <v>20</v>
      </c>
      <c r="J16" s="32" t="str">
        <f t="shared" si="2"/>
        <v>三</v>
      </c>
      <c r="K16" s="32"/>
      <c r="L16" s="32"/>
      <c r="M16" s="32"/>
      <c r="N16" s="32"/>
      <c r="O16" s="32"/>
      <c r="P16" s="32"/>
      <c r="Q16" s="32"/>
      <c r="R16" s="32"/>
      <c r="S16" s="32"/>
      <c r="T16" s="32"/>
      <c r="U16" s="32"/>
      <c r="V16" s="32"/>
      <c r="W16" s="32"/>
      <c r="X16" s="32"/>
      <c r="Y16" s="32"/>
      <c r="Z16" s="32"/>
      <c r="AA16" s="32"/>
      <c r="AB16" s="32"/>
      <c r="AC16" s="32"/>
    </row>
    <row r="17" spans="1:29" ht="117.75" customHeight="1">
      <c r="A17" s="121" t="s">
        <v>282</v>
      </c>
      <c r="B17" s="101" t="s">
        <v>64</v>
      </c>
      <c r="C17" s="145">
        <v>1</v>
      </c>
      <c r="D17" s="198" t="s">
        <v>413</v>
      </c>
      <c r="E17" s="101" t="s">
        <v>54</v>
      </c>
      <c r="F17" s="199">
        <v>1</v>
      </c>
      <c r="G17" s="192">
        <f t="shared" si="1"/>
        <v>1</v>
      </c>
      <c r="H17" s="200"/>
      <c r="I17" s="201">
        <v>20</v>
      </c>
      <c r="J17" s="32" t="str">
        <f t="shared" si="2"/>
        <v>三</v>
      </c>
      <c r="K17" s="32"/>
      <c r="L17" s="32"/>
      <c r="M17" s="32"/>
      <c r="N17" s="32"/>
      <c r="O17" s="32"/>
      <c r="P17" s="32"/>
      <c r="Q17" s="32"/>
      <c r="R17" s="32"/>
      <c r="S17" s="32"/>
      <c r="T17" s="32"/>
      <c r="U17" s="32"/>
      <c r="V17" s="32"/>
      <c r="W17" s="32"/>
      <c r="X17" s="32"/>
      <c r="Y17" s="32"/>
      <c r="Z17" s="32"/>
      <c r="AA17" s="32"/>
      <c r="AB17" s="32"/>
      <c r="AC17" s="32"/>
    </row>
    <row r="18" spans="1:29" ht="118.5" customHeight="1">
      <c r="A18" s="121" t="s">
        <v>283</v>
      </c>
      <c r="B18" s="101" t="s">
        <v>64</v>
      </c>
      <c r="C18" s="145">
        <v>2</v>
      </c>
      <c r="D18" s="198" t="s">
        <v>413</v>
      </c>
      <c r="E18" s="101" t="s">
        <v>54</v>
      </c>
      <c r="F18" s="199">
        <v>2</v>
      </c>
      <c r="G18" s="192">
        <f t="shared" si="1"/>
        <v>1</v>
      </c>
      <c r="H18" s="200"/>
      <c r="I18" s="201">
        <v>20</v>
      </c>
      <c r="J18" s="32" t="str">
        <f t="shared" si="2"/>
        <v>三</v>
      </c>
      <c r="K18" s="32"/>
      <c r="L18" s="32"/>
      <c r="M18" s="32"/>
      <c r="N18" s="32"/>
      <c r="O18" s="32"/>
      <c r="P18" s="32"/>
      <c r="Q18" s="32"/>
      <c r="R18" s="32"/>
      <c r="S18" s="32"/>
      <c r="T18" s="32"/>
      <c r="U18" s="32"/>
      <c r="V18" s="32"/>
      <c r="W18" s="32"/>
      <c r="X18" s="32"/>
      <c r="Y18" s="32"/>
      <c r="Z18" s="32"/>
      <c r="AA18" s="32"/>
      <c r="AB18" s="32"/>
      <c r="AC18" s="32"/>
    </row>
    <row r="19" spans="1:29" ht="121.5" customHeight="1">
      <c r="A19" s="202" t="s">
        <v>265</v>
      </c>
      <c r="B19" s="101" t="s">
        <v>250</v>
      </c>
      <c r="C19" s="201">
        <v>20</v>
      </c>
      <c r="D19" s="198" t="s">
        <v>412</v>
      </c>
      <c r="E19" s="101" t="s">
        <v>266</v>
      </c>
      <c r="F19" s="104">
        <v>20</v>
      </c>
      <c r="G19" s="192">
        <f t="shared" si="0"/>
        <v>1</v>
      </c>
      <c r="H19" s="103"/>
      <c r="I19" s="201">
        <v>17</v>
      </c>
      <c r="J19" s="32" t="str">
        <f t="shared" ref="J19:J31" si="3">LEFT(E19,FIND("、",E19) - 1)</f>
        <v>二</v>
      </c>
      <c r="K19" s="2"/>
      <c r="L19" s="2"/>
      <c r="M19" s="2"/>
      <c r="N19" s="2"/>
      <c r="O19" s="2"/>
      <c r="P19" s="2"/>
      <c r="Q19" s="2"/>
      <c r="R19" s="2"/>
      <c r="S19" s="2"/>
      <c r="T19" s="2"/>
      <c r="U19" s="2"/>
      <c r="V19" s="2"/>
      <c r="W19" s="2"/>
      <c r="X19" s="2"/>
      <c r="Y19" s="2"/>
      <c r="Z19" s="2"/>
      <c r="AA19" s="2"/>
      <c r="AB19" s="2"/>
      <c r="AC19" s="2"/>
    </row>
    <row r="20" spans="1:29" ht="101.25" customHeight="1">
      <c r="A20" s="121" t="s">
        <v>267</v>
      </c>
      <c r="B20" s="101" t="s">
        <v>250</v>
      </c>
      <c r="C20" s="201">
        <v>25</v>
      </c>
      <c r="D20" s="198" t="s">
        <v>412</v>
      </c>
      <c r="E20" s="101" t="s">
        <v>266</v>
      </c>
      <c r="F20" s="199">
        <v>25</v>
      </c>
      <c r="G20" s="192">
        <f t="shared" si="0"/>
        <v>1</v>
      </c>
      <c r="H20" s="200"/>
      <c r="I20" s="201">
        <v>17</v>
      </c>
      <c r="J20" s="32" t="str">
        <f t="shared" si="3"/>
        <v>二</v>
      </c>
      <c r="K20" s="2"/>
      <c r="L20" s="2"/>
      <c r="M20" s="2"/>
      <c r="N20" s="2"/>
      <c r="O20" s="2"/>
      <c r="P20" s="2"/>
      <c r="Q20" s="2"/>
      <c r="R20" s="2"/>
      <c r="S20" s="2"/>
      <c r="T20" s="2"/>
      <c r="U20" s="2"/>
      <c r="V20" s="2"/>
      <c r="W20" s="2"/>
      <c r="X20" s="2"/>
      <c r="Y20" s="2"/>
      <c r="Z20" s="2"/>
      <c r="AA20" s="2"/>
      <c r="AB20" s="2"/>
      <c r="AC20" s="2"/>
    </row>
    <row r="21" spans="1:29" ht="99.75" customHeight="1">
      <c r="A21" s="121" t="s">
        <v>269</v>
      </c>
      <c r="B21" s="101" t="s">
        <v>250</v>
      </c>
      <c r="C21" s="145">
        <v>20</v>
      </c>
      <c r="D21" s="198" t="s">
        <v>412</v>
      </c>
      <c r="E21" s="101" t="s">
        <v>270</v>
      </c>
      <c r="F21" s="199">
        <v>20</v>
      </c>
      <c r="G21" s="192">
        <f t="shared" si="0"/>
        <v>1</v>
      </c>
      <c r="H21" s="200"/>
      <c r="I21" s="201">
        <v>17</v>
      </c>
      <c r="J21" s="32" t="str">
        <f t="shared" si="3"/>
        <v>二</v>
      </c>
      <c r="K21" s="32"/>
      <c r="L21" s="32"/>
      <c r="M21" s="32"/>
      <c r="N21" s="32"/>
      <c r="O21" s="32"/>
      <c r="P21" s="32"/>
      <c r="Q21" s="32"/>
      <c r="R21" s="32"/>
      <c r="S21" s="32"/>
      <c r="T21" s="32"/>
      <c r="U21" s="32"/>
      <c r="V21" s="32"/>
      <c r="W21" s="32"/>
      <c r="X21" s="32"/>
      <c r="Y21" s="32"/>
      <c r="Z21" s="32"/>
      <c r="AA21" s="32"/>
      <c r="AB21" s="32"/>
      <c r="AC21" s="32"/>
    </row>
    <row r="22" spans="1:29" ht="105.75" customHeight="1">
      <c r="A22" s="121" t="s">
        <v>271</v>
      </c>
      <c r="B22" s="101" t="s">
        <v>250</v>
      </c>
      <c r="C22" s="145">
        <v>20</v>
      </c>
      <c r="D22" s="198" t="s">
        <v>412</v>
      </c>
      <c r="E22" s="101" t="s">
        <v>270</v>
      </c>
      <c r="F22" s="199">
        <v>20</v>
      </c>
      <c r="G22" s="192">
        <f t="shared" si="0"/>
        <v>1</v>
      </c>
      <c r="H22" s="200"/>
      <c r="I22" s="201">
        <v>17</v>
      </c>
      <c r="J22" s="32" t="str">
        <f t="shared" si="3"/>
        <v>二</v>
      </c>
      <c r="K22" s="32"/>
      <c r="L22" s="32"/>
      <c r="M22" s="32"/>
      <c r="N22" s="32"/>
      <c r="O22" s="32"/>
      <c r="P22" s="32"/>
      <c r="Q22" s="32"/>
      <c r="R22" s="32"/>
      <c r="S22" s="32"/>
      <c r="T22" s="32"/>
      <c r="U22" s="32"/>
      <c r="V22" s="32"/>
      <c r="W22" s="32"/>
      <c r="X22" s="32"/>
      <c r="Y22" s="32"/>
      <c r="Z22" s="32"/>
      <c r="AA22" s="32"/>
      <c r="AB22" s="32"/>
      <c r="AC22" s="32"/>
    </row>
    <row r="23" spans="1:29" ht="117" customHeight="1">
      <c r="A23" s="121" t="s">
        <v>272</v>
      </c>
      <c r="B23" s="101" t="s">
        <v>250</v>
      </c>
      <c r="C23" s="145">
        <v>20</v>
      </c>
      <c r="D23" s="198" t="s">
        <v>412</v>
      </c>
      <c r="E23" s="101" t="s">
        <v>273</v>
      </c>
      <c r="F23" s="199">
        <v>20</v>
      </c>
      <c r="G23" s="192">
        <f t="shared" si="0"/>
        <v>1</v>
      </c>
      <c r="H23" s="200"/>
      <c r="I23" s="201">
        <v>17</v>
      </c>
      <c r="J23" s="32" t="str">
        <f t="shared" si="3"/>
        <v>二</v>
      </c>
      <c r="K23" s="32"/>
      <c r="L23" s="32"/>
      <c r="M23" s="32"/>
      <c r="N23" s="32"/>
      <c r="O23" s="32"/>
      <c r="P23" s="32"/>
      <c r="Q23" s="32"/>
      <c r="R23" s="32"/>
      <c r="S23" s="32"/>
      <c r="T23" s="32"/>
      <c r="U23" s="32"/>
      <c r="V23" s="32"/>
      <c r="W23" s="32"/>
      <c r="X23" s="32"/>
      <c r="Y23" s="32"/>
      <c r="Z23" s="32"/>
      <c r="AA23" s="32"/>
      <c r="AB23" s="32"/>
      <c r="AC23" s="32"/>
    </row>
    <row r="24" spans="1:29" ht="101.25" customHeight="1">
      <c r="A24" s="204" t="s">
        <v>274</v>
      </c>
      <c r="B24" s="101" t="s">
        <v>250</v>
      </c>
      <c r="C24" s="145">
        <v>31</v>
      </c>
      <c r="D24" s="198" t="s">
        <v>412</v>
      </c>
      <c r="E24" s="101" t="s">
        <v>270</v>
      </c>
      <c r="F24" s="199">
        <v>31</v>
      </c>
      <c r="G24" s="192">
        <f t="shared" si="0"/>
        <v>1</v>
      </c>
      <c r="H24" s="200"/>
      <c r="I24" s="201">
        <v>17</v>
      </c>
      <c r="J24" s="32" t="str">
        <f t="shared" si="3"/>
        <v>二</v>
      </c>
      <c r="K24" s="32"/>
      <c r="L24" s="32"/>
      <c r="M24" s="32"/>
      <c r="N24" s="32"/>
      <c r="O24" s="32"/>
      <c r="P24" s="32"/>
      <c r="Q24" s="32"/>
      <c r="R24" s="32"/>
      <c r="S24" s="32"/>
      <c r="T24" s="32"/>
      <c r="U24" s="32"/>
      <c r="V24" s="32"/>
      <c r="W24" s="32"/>
      <c r="X24" s="32"/>
      <c r="Y24" s="32"/>
      <c r="Z24" s="32"/>
      <c r="AA24" s="32"/>
      <c r="AB24" s="32"/>
      <c r="AC24" s="32"/>
    </row>
    <row r="25" spans="1:29" ht="102" customHeight="1">
      <c r="A25" s="121" t="s">
        <v>275</v>
      </c>
      <c r="B25" s="107" t="s">
        <v>250</v>
      </c>
      <c r="C25" s="145">
        <v>20</v>
      </c>
      <c r="D25" s="198" t="s">
        <v>412</v>
      </c>
      <c r="E25" s="101" t="s">
        <v>270</v>
      </c>
      <c r="F25" s="199">
        <v>20</v>
      </c>
      <c r="G25" s="192">
        <f t="shared" si="0"/>
        <v>1</v>
      </c>
      <c r="H25" s="200"/>
      <c r="I25" s="201">
        <v>17</v>
      </c>
      <c r="J25" s="32" t="str">
        <f t="shared" si="3"/>
        <v>二</v>
      </c>
      <c r="K25" s="32"/>
      <c r="L25" s="32"/>
      <c r="M25" s="32"/>
      <c r="N25" s="32"/>
      <c r="O25" s="32"/>
      <c r="P25" s="32"/>
      <c r="Q25" s="32"/>
      <c r="R25" s="32"/>
      <c r="S25" s="32"/>
      <c r="T25" s="32"/>
      <c r="U25" s="32"/>
      <c r="V25" s="32"/>
      <c r="W25" s="32"/>
      <c r="X25" s="32"/>
      <c r="Y25" s="32"/>
      <c r="Z25" s="32"/>
      <c r="AA25" s="32"/>
      <c r="AB25" s="32"/>
      <c r="AC25" s="32"/>
    </row>
    <row r="26" spans="1:29" ht="108.75" customHeight="1">
      <c r="A26" s="202" t="s">
        <v>276</v>
      </c>
      <c r="B26" s="107" t="s">
        <v>250</v>
      </c>
      <c r="C26" s="145">
        <v>20</v>
      </c>
      <c r="D26" s="198" t="s">
        <v>412</v>
      </c>
      <c r="E26" s="101" t="s">
        <v>266</v>
      </c>
      <c r="F26" s="199">
        <v>20</v>
      </c>
      <c r="G26" s="192">
        <f t="shared" si="0"/>
        <v>1</v>
      </c>
      <c r="H26" s="200"/>
      <c r="I26" s="201">
        <v>17</v>
      </c>
      <c r="J26" s="32" t="str">
        <f t="shared" si="3"/>
        <v>二</v>
      </c>
      <c r="K26" s="32"/>
      <c r="L26" s="32"/>
      <c r="M26" s="32"/>
      <c r="N26" s="32"/>
      <c r="O26" s="32"/>
      <c r="P26" s="32"/>
      <c r="Q26" s="32"/>
      <c r="R26" s="32"/>
      <c r="S26" s="32"/>
      <c r="T26" s="32"/>
      <c r="U26" s="32"/>
      <c r="V26" s="32"/>
      <c r="W26" s="32"/>
      <c r="X26" s="32"/>
      <c r="Y26" s="32"/>
      <c r="Z26" s="32"/>
      <c r="AA26" s="32"/>
      <c r="AB26" s="32"/>
      <c r="AC26" s="32"/>
    </row>
    <row r="27" spans="1:29" ht="107.25" customHeight="1">
      <c r="A27" s="121" t="s">
        <v>277</v>
      </c>
      <c r="B27" s="101" t="s">
        <v>250</v>
      </c>
      <c r="C27" s="145">
        <v>20</v>
      </c>
      <c r="D27" s="198" t="s">
        <v>412</v>
      </c>
      <c r="E27" s="101" t="s">
        <v>278</v>
      </c>
      <c r="F27" s="199">
        <v>20</v>
      </c>
      <c r="G27" s="192">
        <f t="shared" si="0"/>
        <v>1</v>
      </c>
      <c r="H27" s="200"/>
      <c r="I27" s="201">
        <v>17</v>
      </c>
      <c r="J27" s="32" t="str">
        <f t="shared" si="3"/>
        <v>二</v>
      </c>
      <c r="K27" s="32"/>
      <c r="L27" s="32"/>
      <c r="M27" s="32"/>
      <c r="N27" s="32"/>
      <c r="O27" s="32"/>
      <c r="P27" s="32"/>
      <c r="Q27" s="32"/>
      <c r="R27" s="32"/>
      <c r="S27" s="32"/>
      <c r="T27" s="32"/>
      <c r="U27" s="32"/>
      <c r="V27" s="32"/>
      <c r="W27" s="32"/>
      <c r="X27" s="32"/>
      <c r="Y27" s="32"/>
      <c r="Z27" s="32"/>
      <c r="AA27" s="32"/>
      <c r="AB27" s="32"/>
      <c r="AC27" s="32"/>
    </row>
    <row r="28" spans="1:29" ht="112.5" customHeight="1">
      <c r="A28" s="121" t="s">
        <v>279</v>
      </c>
      <c r="B28" s="101" t="s">
        <v>250</v>
      </c>
      <c r="C28" s="145">
        <v>20</v>
      </c>
      <c r="D28" s="198" t="s">
        <v>412</v>
      </c>
      <c r="E28" s="101" t="s">
        <v>280</v>
      </c>
      <c r="F28" s="199">
        <v>20</v>
      </c>
      <c r="G28" s="192">
        <f t="shared" si="0"/>
        <v>1</v>
      </c>
      <c r="H28" s="200"/>
      <c r="I28" s="201">
        <v>17</v>
      </c>
      <c r="J28" s="32" t="str">
        <f t="shared" si="3"/>
        <v>二</v>
      </c>
      <c r="K28" s="32"/>
      <c r="L28" s="32"/>
      <c r="M28" s="32"/>
      <c r="N28" s="32"/>
      <c r="O28" s="32"/>
      <c r="P28" s="32"/>
      <c r="Q28" s="32"/>
      <c r="R28" s="32"/>
      <c r="S28" s="32"/>
      <c r="T28" s="32"/>
      <c r="U28" s="32"/>
      <c r="V28" s="32"/>
      <c r="W28" s="32"/>
      <c r="X28" s="32"/>
      <c r="Y28" s="32"/>
      <c r="Z28" s="32"/>
      <c r="AA28" s="32"/>
      <c r="AB28" s="32"/>
      <c r="AC28" s="32"/>
    </row>
    <row r="29" spans="1:29" ht="117" customHeight="1">
      <c r="A29" s="121" t="s">
        <v>281</v>
      </c>
      <c r="B29" s="101" t="s">
        <v>250</v>
      </c>
      <c r="C29" s="185">
        <v>20</v>
      </c>
      <c r="D29" s="198" t="s">
        <v>268</v>
      </c>
      <c r="E29" s="101" t="s">
        <v>280</v>
      </c>
      <c r="F29" s="199">
        <v>20</v>
      </c>
      <c r="G29" s="192">
        <f t="shared" si="0"/>
        <v>1</v>
      </c>
      <c r="H29" s="200"/>
      <c r="I29" s="203">
        <v>17</v>
      </c>
      <c r="J29" s="32" t="str">
        <f t="shared" si="3"/>
        <v>二</v>
      </c>
      <c r="K29" s="32"/>
      <c r="L29" s="32"/>
      <c r="M29" s="32"/>
      <c r="N29" s="32"/>
      <c r="O29" s="32"/>
      <c r="P29" s="32"/>
      <c r="Q29" s="32"/>
      <c r="R29" s="32"/>
      <c r="S29" s="32"/>
      <c r="T29" s="32"/>
      <c r="U29" s="32"/>
      <c r="V29" s="32"/>
      <c r="W29" s="32"/>
      <c r="X29" s="32"/>
      <c r="Y29" s="32"/>
      <c r="Z29" s="32"/>
      <c r="AA29" s="32"/>
      <c r="AB29" s="32"/>
      <c r="AC29" s="32"/>
    </row>
    <row r="30" spans="1:29" ht="110.25" customHeight="1">
      <c r="A30" s="121" t="s">
        <v>282</v>
      </c>
      <c r="B30" s="101" t="s">
        <v>250</v>
      </c>
      <c r="C30" s="145">
        <v>20</v>
      </c>
      <c r="D30" s="198" t="s">
        <v>412</v>
      </c>
      <c r="E30" s="101" t="s">
        <v>266</v>
      </c>
      <c r="F30" s="199">
        <v>20</v>
      </c>
      <c r="G30" s="192">
        <f t="shared" si="0"/>
        <v>1</v>
      </c>
      <c r="H30" s="200"/>
      <c r="I30" s="201">
        <v>17</v>
      </c>
      <c r="J30" s="32" t="str">
        <f t="shared" si="3"/>
        <v>二</v>
      </c>
      <c r="K30" s="32"/>
      <c r="L30" s="32"/>
      <c r="M30" s="32"/>
      <c r="N30" s="32"/>
      <c r="O30" s="32"/>
      <c r="P30" s="32"/>
      <c r="Q30" s="32"/>
      <c r="R30" s="32"/>
      <c r="S30" s="32"/>
      <c r="T30" s="32"/>
      <c r="U30" s="32"/>
      <c r="V30" s="32"/>
      <c r="W30" s="32"/>
      <c r="X30" s="32"/>
      <c r="Y30" s="32"/>
      <c r="Z30" s="32"/>
      <c r="AA30" s="32"/>
      <c r="AB30" s="32"/>
      <c r="AC30" s="32"/>
    </row>
    <row r="31" spans="1:29" ht="115.5" customHeight="1">
      <c r="A31" s="121" t="s">
        <v>283</v>
      </c>
      <c r="B31" s="101" t="s">
        <v>250</v>
      </c>
      <c r="C31" s="185">
        <v>20</v>
      </c>
      <c r="D31" s="198" t="s">
        <v>412</v>
      </c>
      <c r="E31" s="101" t="s">
        <v>266</v>
      </c>
      <c r="F31" s="199">
        <v>20</v>
      </c>
      <c r="G31" s="192">
        <f t="shared" si="0"/>
        <v>1</v>
      </c>
      <c r="H31" s="200"/>
      <c r="I31" s="201">
        <v>17</v>
      </c>
      <c r="J31" s="32" t="str">
        <f t="shared" si="3"/>
        <v>二</v>
      </c>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46.5" customHeight="1">
      <c r="A42" s="2"/>
      <c r="B42" s="2"/>
      <c r="C42" s="42"/>
      <c r="D42" s="43"/>
      <c r="E42" s="43"/>
      <c r="F42" s="43"/>
      <c r="G42" s="43"/>
      <c r="H42" s="43"/>
      <c r="I42" s="32"/>
      <c r="J42" s="32"/>
      <c r="K42" s="32"/>
      <c r="L42" s="32"/>
      <c r="M42" s="32"/>
      <c r="N42" s="32"/>
      <c r="O42" s="32"/>
      <c r="P42" s="32"/>
      <c r="Q42" s="32"/>
      <c r="R42" s="32"/>
      <c r="S42" s="32"/>
      <c r="T42" s="32"/>
      <c r="U42" s="32"/>
      <c r="V42" s="32"/>
      <c r="W42" s="32"/>
      <c r="X42" s="32"/>
      <c r="Y42" s="32"/>
      <c r="Z42" s="32"/>
      <c r="AA42" s="32"/>
      <c r="AB42" s="32"/>
      <c r="AC42" s="32"/>
    </row>
    <row r="43" spans="1:29" ht="46.5" customHeight="1">
      <c r="A43" s="2"/>
      <c r="B43" s="2"/>
      <c r="C43" s="42"/>
      <c r="D43" s="43"/>
      <c r="E43" s="43"/>
      <c r="F43" s="43"/>
      <c r="G43" s="43"/>
      <c r="H43" s="43"/>
      <c r="I43" s="32"/>
      <c r="J43" s="32"/>
      <c r="K43" s="32"/>
      <c r="L43" s="32"/>
      <c r="M43" s="32"/>
      <c r="N43" s="32"/>
      <c r="O43" s="32"/>
      <c r="P43" s="32"/>
      <c r="Q43" s="32"/>
      <c r="R43" s="32"/>
      <c r="S43" s="32"/>
      <c r="T43" s="32"/>
      <c r="U43" s="32"/>
      <c r="V43" s="32"/>
      <c r="W43" s="32"/>
      <c r="X43" s="32"/>
      <c r="Y43" s="32"/>
      <c r="Z43" s="32"/>
      <c r="AA43" s="32"/>
      <c r="AB43" s="32"/>
      <c r="AC43" s="32"/>
    </row>
    <row r="44" spans="1:29" ht="27.7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360.7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6.5" customHeight="1">
      <c r="A221" s="2"/>
      <c r="B221" s="2"/>
      <c r="C221" s="42"/>
      <c r="D221" s="43"/>
      <c r="E221" s="43"/>
      <c r="F221" s="43"/>
      <c r="G221" s="43"/>
      <c r="H221" s="43"/>
      <c r="I221" s="2"/>
      <c r="J221" s="2"/>
      <c r="K221" s="2"/>
      <c r="L221" s="2"/>
      <c r="M221" s="2"/>
      <c r="N221" s="2"/>
      <c r="O221" s="2"/>
      <c r="P221" s="2"/>
      <c r="Q221" s="2"/>
      <c r="R221" s="2"/>
      <c r="S221" s="2"/>
      <c r="T221" s="2"/>
      <c r="U221" s="2"/>
      <c r="V221" s="2"/>
      <c r="W221" s="2"/>
      <c r="X221" s="2"/>
      <c r="Y221" s="2"/>
      <c r="Z221" s="2"/>
      <c r="AA221" s="2"/>
      <c r="AB221" s="2"/>
      <c r="AC221" s="2"/>
    </row>
    <row r="222" spans="1:29" ht="16.5" customHeight="1">
      <c r="A222" s="2"/>
      <c r="B222" s="2"/>
      <c r="C222" s="42"/>
      <c r="D222" s="43"/>
      <c r="E222" s="43"/>
      <c r="F222" s="43"/>
      <c r="G222" s="43"/>
      <c r="H222" s="43"/>
      <c r="I222" s="2"/>
      <c r="J222" s="2"/>
      <c r="K222" s="2"/>
      <c r="L222" s="2"/>
      <c r="M222" s="2"/>
      <c r="N222" s="2"/>
      <c r="O222" s="2"/>
      <c r="P222" s="2"/>
      <c r="Q222" s="2"/>
      <c r="R222" s="2"/>
      <c r="S222" s="2"/>
      <c r="T222" s="2"/>
      <c r="U222" s="2"/>
      <c r="V222" s="2"/>
      <c r="W222" s="2"/>
      <c r="X222" s="2"/>
      <c r="Y222" s="2"/>
      <c r="Z222" s="2"/>
      <c r="AA222" s="2"/>
      <c r="AB222" s="2"/>
      <c r="AC222" s="2"/>
    </row>
    <row r="223" spans="1:29" ht="16.5" customHeight="1">
      <c r="A223" s="2"/>
      <c r="B223" s="2"/>
      <c r="C223" s="42"/>
      <c r="D223" s="43"/>
      <c r="E223" s="43"/>
      <c r="F223" s="43"/>
      <c r="G223" s="43"/>
      <c r="H223" s="43"/>
      <c r="I223" s="2"/>
      <c r="J223" s="2"/>
      <c r="K223" s="2"/>
      <c r="L223" s="2"/>
      <c r="M223" s="2"/>
      <c r="N223" s="2"/>
      <c r="O223" s="2"/>
      <c r="P223" s="2"/>
      <c r="Q223" s="2"/>
      <c r="R223" s="2"/>
      <c r="S223" s="2"/>
      <c r="T223" s="2"/>
      <c r="U223" s="2"/>
      <c r="V223" s="2"/>
      <c r="W223" s="2"/>
      <c r="X223" s="2"/>
      <c r="Y223" s="2"/>
      <c r="Z223" s="2"/>
      <c r="AA223" s="2"/>
      <c r="AB223" s="2"/>
      <c r="AC223" s="2"/>
    </row>
    <row r="224" spans="1:29" ht="16.5" customHeight="1">
      <c r="A224" s="2"/>
      <c r="B224" s="2"/>
      <c r="C224" s="42"/>
      <c r="D224" s="43"/>
      <c r="E224" s="43"/>
      <c r="F224" s="43"/>
      <c r="G224" s="43"/>
      <c r="H224" s="43"/>
      <c r="I224" s="2"/>
      <c r="J224" s="2"/>
      <c r="K224" s="2"/>
      <c r="L224" s="2"/>
      <c r="M224" s="2"/>
      <c r="N224" s="2"/>
      <c r="O224" s="2"/>
      <c r="P224" s="2"/>
      <c r="Q224" s="2"/>
      <c r="R224" s="2"/>
      <c r="S224" s="2"/>
      <c r="T224" s="2"/>
      <c r="U224" s="2"/>
      <c r="V224" s="2"/>
      <c r="W224" s="2"/>
      <c r="X224" s="2"/>
      <c r="Y224" s="2"/>
      <c r="Z224" s="2"/>
      <c r="AA224" s="2"/>
      <c r="AB224" s="2"/>
      <c r="AC224" s="2"/>
    </row>
    <row r="225" spans="1:29" ht="16.5" customHeight="1">
      <c r="A225" s="2"/>
      <c r="B225" s="2"/>
      <c r="C225" s="42"/>
      <c r="D225" s="43"/>
      <c r="E225" s="43"/>
      <c r="F225" s="43"/>
      <c r="G225" s="43"/>
      <c r="H225" s="43"/>
      <c r="I225" s="2"/>
      <c r="J225" s="2"/>
      <c r="K225" s="2"/>
      <c r="L225" s="2"/>
      <c r="M225" s="2"/>
      <c r="N225" s="2"/>
      <c r="O225" s="2"/>
      <c r="P225" s="2"/>
      <c r="Q225" s="2"/>
      <c r="R225" s="2"/>
      <c r="S225" s="2"/>
      <c r="T225" s="2"/>
      <c r="U225" s="2"/>
      <c r="V225" s="2"/>
      <c r="W225" s="2"/>
      <c r="X225" s="2"/>
      <c r="Y225" s="2"/>
      <c r="Z225" s="2"/>
      <c r="AA225" s="2"/>
      <c r="AB225" s="2"/>
      <c r="AC225" s="2"/>
    </row>
    <row r="226" spans="1:29" ht="16.5" customHeight="1">
      <c r="A226" s="2"/>
      <c r="B226" s="2"/>
      <c r="C226" s="42"/>
      <c r="D226" s="43"/>
      <c r="E226" s="43"/>
      <c r="F226" s="43"/>
      <c r="G226" s="43"/>
      <c r="H226" s="43"/>
      <c r="I226" s="2"/>
      <c r="J226" s="2"/>
      <c r="K226" s="2"/>
      <c r="L226" s="2"/>
      <c r="M226" s="2"/>
      <c r="N226" s="2"/>
      <c r="O226" s="2"/>
      <c r="P226" s="2"/>
      <c r="Q226" s="2"/>
      <c r="R226" s="2"/>
      <c r="S226" s="2"/>
      <c r="T226" s="2"/>
      <c r="U226" s="2"/>
      <c r="V226" s="2"/>
      <c r="W226" s="2"/>
      <c r="X226" s="2"/>
      <c r="Y226" s="2"/>
      <c r="Z226" s="2"/>
      <c r="AA226" s="2"/>
      <c r="AB226" s="2"/>
      <c r="AC226" s="2"/>
    </row>
    <row r="227" spans="1:29" ht="16.5" customHeight="1">
      <c r="A227" s="2"/>
      <c r="B227" s="2"/>
      <c r="C227" s="42"/>
      <c r="D227" s="43"/>
      <c r="E227" s="43"/>
      <c r="F227" s="43"/>
      <c r="G227" s="43"/>
      <c r="H227" s="43"/>
      <c r="I227" s="2"/>
      <c r="J227" s="2"/>
      <c r="K227" s="2"/>
      <c r="L227" s="2"/>
      <c r="M227" s="2"/>
      <c r="N227" s="2"/>
      <c r="O227" s="2"/>
      <c r="P227" s="2"/>
      <c r="Q227" s="2"/>
      <c r="R227" s="2"/>
      <c r="S227" s="2"/>
      <c r="T227" s="2"/>
      <c r="U227" s="2"/>
      <c r="V227" s="2"/>
      <c r="W227" s="2"/>
      <c r="X227" s="2"/>
      <c r="Y227" s="2"/>
      <c r="Z227" s="2"/>
      <c r="AA227" s="2"/>
      <c r="AB227" s="2"/>
      <c r="AC227" s="2"/>
    </row>
    <row r="228" spans="1:29" ht="16.5" customHeight="1">
      <c r="A228" s="2"/>
      <c r="B228" s="2"/>
      <c r="C228" s="42"/>
      <c r="D228" s="43"/>
      <c r="E228" s="43"/>
      <c r="F228" s="43"/>
      <c r="G228" s="43"/>
      <c r="H228" s="43"/>
      <c r="I228" s="2"/>
      <c r="J228" s="2"/>
      <c r="K228" s="2"/>
      <c r="L228" s="2"/>
      <c r="M228" s="2"/>
      <c r="N228" s="2"/>
      <c r="O228" s="2"/>
      <c r="P228" s="2"/>
      <c r="Q228" s="2"/>
      <c r="R228" s="2"/>
      <c r="S228" s="2"/>
      <c r="T228" s="2"/>
      <c r="U228" s="2"/>
      <c r="V228" s="2"/>
      <c r="W228" s="2"/>
      <c r="X228" s="2"/>
      <c r="Y228" s="2"/>
      <c r="Z228" s="2"/>
      <c r="AA228" s="2"/>
      <c r="AB228" s="2"/>
      <c r="AC228" s="2"/>
    </row>
    <row r="229" spans="1:29" ht="16.5" customHeight="1">
      <c r="A229" s="2"/>
      <c r="B229" s="2"/>
      <c r="C229" s="42"/>
      <c r="D229" s="43"/>
      <c r="E229" s="43"/>
      <c r="F229" s="43"/>
      <c r="G229" s="43"/>
      <c r="H229" s="43"/>
      <c r="I229" s="2"/>
      <c r="J229" s="2"/>
      <c r="K229" s="2"/>
      <c r="L229" s="2"/>
      <c r="M229" s="2"/>
      <c r="N229" s="2"/>
      <c r="O229" s="2"/>
      <c r="P229" s="2"/>
      <c r="Q229" s="2"/>
      <c r="R229" s="2"/>
      <c r="S229" s="2"/>
      <c r="T229" s="2"/>
      <c r="U229" s="2"/>
      <c r="V229" s="2"/>
      <c r="W229" s="2"/>
      <c r="X229" s="2"/>
      <c r="Y229" s="2"/>
      <c r="Z229" s="2"/>
      <c r="AA229" s="2"/>
      <c r="AB229" s="2"/>
      <c r="AC229" s="2"/>
    </row>
    <row r="230" spans="1:29" ht="16.5" customHeight="1">
      <c r="A230" s="2"/>
      <c r="B230" s="2"/>
      <c r="C230" s="42"/>
      <c r="D230" s="43"/>
      <c r="E230" s="43"/>
      <c r="F230" s="43"/>
      <c r="G230" s="43"/>
      <c r="H230" s="43"/>
      <c r="I230" s="2"/>
      <c r="J230" s="2"/>
      <c r="K230" s="2"/>
      <c r="L230" s="2"/>
      <c r="M230" s="2"/>
      <c r="N230" s="2"/>
      <c r="O230" s="2"/>
      <c r="P230" s="2"/>
      <c r="Q230" s="2"/>
      <c r="R230" s="2"/>
      <c r="S230" s="2"/>
      <c r="T230" s="2"/>
      <c r="U230" s="2"/>
      <c r="V230" s="2"/>
      <c r="W230" s="2"/>
      <c r="X230" s="2"/>
      <c r="Y230" s="2"/>
      <c r="Z230" s="2"/>
      <c r="AA230" s="2"/>
      <c r="AB230" s="2"/>
      <c r="AC230" s="2"/>
    </row>
    <row r="231" spans="1:29" ht="16.5" customHeight="1">
      <c r="A231" s="2"/>
      <c r="B231" s="2"/>
      <c r="C231" s="42"/>
      <c r="D231" s="43"/>
      <c r="E231" s="43"/>
      <c r="F231" s="43"/>
      <c r="G231" s="43"/>
      <c r="H231" s="43"/>
      <c r="I231" s="2"/>
      <c r="J231" s="2"/>
      <c r="K231" s="2"/>
      <c r="L231" s="2"/>
      <c r="M231" s="2"/>
      <c r="N231" s="2"/>
      <c r="O231" s="2"/>
      <c r="P231" s="2"/>
      <c r="Q231" s="2"/>
      <c r="R231" s="2"/>
      <c r="S231" s="2"/>
      <c r="T231" s="2"/>
      <c r="U231" s="2"/>
      <c r="V231" s="2"/>
      <c r="W231" s="2"/>
      <c r="X231" s="2"/>
      <c r="Y231" s="2"/>
      <c r="Z231" s="2"/>
      <c r="AA231" s="2"/>
      <c r="AB231" s="2"/>
      <c r="AC231" s="2"/>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44"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AC1000"/>
  <sheetViews>
    <sheetView view="pageBreakPreview" topLeftCell="A6" zoomScale="60" zoomScaleNormal="100" workbookViewId="0">
      <selection activeCell="F6" sqref="F6"/>
    </sheetView>
  </sheetViews>
  <sheetFormatPr defaultColWidth="11.25" defaultRowHeight="15" customHeight="1"/>
  <cols>
    <col min="1" max="1" width="13.125" customWidth="1"/>
    <col min="2" max="2" width="12.125" customWidth="1"/>
    <col min="3" max="3" width="9.625" customWidth="1"/>
    <col min="4" max="4" width="33.125" customWidth="1"/>
    <col min="5" max="5" width="19.3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4" t="s">
        <v>40</v>
      </c>
      <c r="B1" s="254"/>
      <c r="C1" s="254"/>
      <c r="D1" s="254"/>
      <c r="E1" s="254"/>
      <c r="F1" s="254"/>
      <c r="G1" s="254"/>
      <c r="H1" s="254"/>
      <c r="I1" s="254"/>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285</v>
      </c>
      <c r="D2" s="244" t="s">
        <v>44</v>
      </c>
      <c r="E2" s="244" t="s">
        <v>286</v>
      </c>
      <c r="F2" s="244" t="s">
        <v>287</v>
      </c>
      <c r="G2" s="246" t="s">
        <v>288</v>
      </c>
      <c r="H2" s="252" t="s">
        <v>48</v>
      </c>
      <c r="I2" s="252"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7"/>
      <c r="H3" s="247"/>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48"/>
      <c r="H4" s="248"/>
      <c r="I4" s="248"/>
      <c r="J4" s="237"/>
      <c r="K4" s="12">
        <f>SUMIF($J:$J,"一",$C:$C)</f>
        <v>0</v>
      </c>
      <c r="L4" s="12">
        <f>SUMIF($J:$J,"二",$C:$C)</f>
        <v>980</v>
      </c>
      <c r="M4" s="12">
        <f>SUMIF($J:$J,"三",$C:$C)</f>
        <v>4</v>
      </c>
      <c r="N4" s="12">
        <f>SUMIF($J:$J,"四",$C:$C)</f>
        <v>0</v>
      </c>
      <c r="O4" s="12">
        <f>SUMIF($J:$J,"五",$C:$C)</f>
        <v>0</v>
      </c>
      <c r="P4" s="47"/>
      <c r="Q4" s="47"/>
      <c r="R4" s="47"/>
      <c r="S4" s="47"/>
      <c r="T4" s="47"/>
      <c r="U4" s="47"/>
      <c r="V4" s="47"/>
      <c r="W4" s="47"/>
      <c r="X4" s="47"/>
      <c r="Y4" s="47"/>
      <c r="Z4" s="47"/>
      <c r="AA4" s="47"/>
      <c r="AB4" s="47"/>
      <c r="AC4" s="47"/>
    </row>
    <row r="5" spans="1:29" ht="117">
      <c r="A5" s="92" t="s">
        <v>560</v>
      </c>
      <c r="B5" s="94" t="s">
        <v>435</v>
      </c>
      <c r="C5" s="95">
        <f>SUM(C6:C9)</f>
        <v>984</v>
      </c>
      <c r="D5" s="92" t="s">
        <v>561</v>
      </c>
      <c r="E5" s="92"/>
      <c r="F5" s="97">
        <f>SUM(F6:F9)</f>
        <v>139</v>
      </c>
      <c r="G5" s="98">
        <f t="shared" ref="G5:G9" si="0">F5/C5</f>
        <v>0.14126016260162602</v>
      </c>
      <c r="H5" s="92"/>
      <c r="I5" s="99"/>
      <c r="J5" s="30"/>
      <c r="K5" s="30"/>
      <c r="L5" s="30"/>
      <c r="M5" s="30"/>
      <c r="N5" s="30"/>
      <c r="O5" s="30"/>
      <c r="P5" s="30"/>
      <c r="Q5" s="30"/>
      <c r="R5" s="30"/>
      <c r="S5" s="30"/>
      <c r="T5" s="30"/>
      <c r="U5" s="30"/>
      <c r="V5" s="30"/>
      <c r="W5" s="30"/>
      <c r="X5" s="30"/>
      <c r="Y5" s="30"/>
      <c r="Z5" s="30"/>
      <c r="AA5" s="30"/>
      <c r="AB5" s="30"/>
      <c r="AC5" s="30"/>
    </row>
    <row r="6" spans="1:29" ht="174" customHeight="1">
      <c r="A6" s="136" t="s">
        <v>37</v>
      </c>
      <c r="B6" s="114" t="s">
        <v>289</v>
      </c>
      <c r="C6" s="150">
        <v>100</v>
      </c>
      <c r="D6" s="205" t="s">
        <v>415</v>
      </c>
      <c r="E6" s="194" t="s">
        <v>290</v>
      </c>
      <c r="F6" s="194">
        <v>0</v>
      </c>
      <c r="G6" s="192">
        <f t="shared" si="0"/>
        <v>0</v>
      </c>
      <c r="H6" s="107" t="s">
        <v>291</v>
      </c>
      <c r="I6" s="114" t="s">
        <v>292</v>
      </c>
      <c r="J6" s="32" t="str">
        <f t="shared" ref="J6:J9" si="1">LEFT(E6,FIND("、",E6) - 1)</f>
        <v>二</v>
      </c>
      <c r="K6" s="47"/>
      <c r="L6" s="47"/>
      <c r="M6" s="47"/>
      <c r="N6" s="47"/>
      <c r="O6" s="47"/>
      <c r="P6" s="47"/>
      <c r="Q6" s="47"/>
      <c r="R6" s="47"/>
      <c r="S6" s="47"/>
      <c r="T6" s="47"/>
      <c r="U6" s="47"/>
      <c r="V6" s="47"/>
      <c r="W6" s="47"/>
      <c r="X6" s="47"/>
      <c r="Y6" s="47"/>
      <c r="Z6" s="47"/>
      <c r="AA6" s="47"/>
      <c r="AB6" s="47"/>
      <c r="AC6" s="47"/>
    </row>
    <row r="7" spans="1:29" ht="186" customHeight="1">
      <c r="A7" s="136" t="s">
        <v>37</v>
      </c>
      <c r="B7" s="116" t="s">
        <v>293</v>
      </c>
      <c r="C7" s="153">
        <v>80</v>
      </c>
      <c r="D7" s="205" t="s">
        <v>416</v>
      </c>
      <c r="E7" s="206" t="s">
        <v>294</v>
      </c>
      <c r="F7" s="206">
        <v>72</v>
      </c>
      <c r="G7" s="192">
        <f t="shared" si="0"/>
        <v>0.9</v>
      </c>
      <c r="H7" s="131"/>
      <c r="I7" s="116" t="s">
        <v>292</v>
      </c>
      <c r="J7" s="32" t="str">
        <f t="shared" si="1"/>
        <v>二</v>
      </c>
      <c r="K7" s="47"/>
      <c r="L7" s="47"/>
      <c r="M7" s="47"/>
      <c r="N7" s="47"/>
      <c r="O7" s="47"/>
      <c r="P7" s="47"/>
      <c r="Q7" s="47"/>
      <c r="R7" s="47"/>
      <c r="S7" s="47"/>
      <c r="T7" s="47"/>
      <c r="U7" s="47"/>
      <c r="V7" s="47"/>
      <c r="W7" s="47"/>
      <c r="X7" s="47"/>
      <c r="Y7" s="47"/>
      <c r="Z7" s="47"/>
      <c r="AA7" s="47"/>
      <c r="AB7" s="47"/>
      <c r="AC7" s="47"/>
    </row>
    <row r="8" spans="1:29" ht="177.75" customHeight="1">
      <c r="A8" s="136" t="s">
        <v>37</v>
      </c>
      <c r="B8" s="116" t="s">
        <v>295</v>
      </c>
      <c r="C8" s="153">
        <v>4</v>
      </c>
      <c r="D8" s="205" t="s">
        <v>417</v>
      </c>
      <c r="E8" s="206" t="s">
        <v>54</v>
      </c>
      <c r="F8" s="206">
        <v>0</v>
      </c>
      <c r="G8" s="192">
        <f t="shared" si="0"/>
        <v>0</v>
      </c>
      <c r="H8" s="131" t="s">
        <v>296</v>
      </c>
      <c r="I8" s="116" t="s">
        <v>297</v>
      </c>
      <c r="J8" s="32" t="str">
        <f t="shared" si="1"/>
        <v>三</v>
      </c>
      <c r="K8" s="61"/>
      <c r="L8" s="61"/>
      <c r="M8" s="61"/>
      <c r="N8" s="61"/>
      <c r="O8" s="61"/>
      <c r="P8" s="61"/>
      <c r="Q8" s="61"/>
      <c r="R8" s="61"/>
      <c r="S8" s="61"/>
      <c r="T8" s="61"/>
      <c r="U8" s="61"/>
      <c r="V8" s="61"/>
      <c r="W8" s="61"/>
      <c r="X8" s="61"/>
      <c r="Y8" s="61"/>
      <c r="Z8" s="61"/>
      <c r="AA8" s="61"/>
      <c r="AB8" s="61"/>
      <c r="AC8" s="61"/>
    </row>
    <row r="9" spans="1:29" ht="184.5" customHeight="1">
      <c r="A9" s="136" t="s">
        <v>37</v>
      </c>
      <c r="B9" s="116" t="s">
        <v>298</v>
      </c>
      <c r="C9" s="157">
        <v>800</v>
      </c>
      <c r="D9" s="207" t="s">
        <v>418</v>
      </c>
      <c r="E9" s="206" t="s">
        <v>290</v>
      </c>
      <c r="F9" s="206">
        <v>67</v>
      </c>
      <c r="G9" s="192">
        <f t="shared" si="0"/>
        <v>8.3750000000000005E-2</v>
      </c>
      <c r="H9" s="118" t="s">
        <v>291</v>
      </c>
      <c r="I9" s="116" t="s">
        <v>292</v>
      </c>
      <c r="J9" s="32" t="str">
        <f t="shared" si="1"/>
        <v>二</v>
      </c>
      <c r="K9" s="61"/>
      <c r="L9" s="61"/>
      <c r="M9" s="61"/>
      <c r="N9" s="61"/>
      <c r="O9" s="61"/>
      <c r="P9" s="61"/>
      <c r="Q9" s="61"/>
      <c r="R9" s="61"/>
      <c r="S9" s="61"/>
      <c r="T9" s="61"/>
      <c r="U9" s="61"/>
      <c r="V9" s="61"/>
      <c r="W9" s="61"/>
      <c r="X9" s="61"/>
      <c r="Y9" s="61"/>
      <c r="Z9" s="61"/>
      <c r="AA9" s="61"/>
      <c r="AB9" s="61"/>
      <c r="AC9" s="61"/>
    </row>
    <row r="10" spans="1:29" ht="46.5" hidden="1" customHeight="1">
      <c r="A10" s="71"/>
      <c r="B10" s="71"/>
      <c r="C10" s="78"/>
      <c r="D10" s="73"/>
      <c r="E10" s="73"/>
      <c r="F10" s="73"/>
      <c r="G10" s="73"/>
      <c r="H10" s="73"/>
      <c r="I10" s="88"/>
      <c r="J10" s="61"/>
      <c r="K10" s="61"/>
      <c r="L10" s="61"/>
      <c r="M10" s="61"/>
      <c r="N10" s="61"/>
      <c r="O10" s="61"/>
      <c r="P10" s="61"/>
      <c r="Q10" s="61"/>
      <c r="R10" s="61"/>
      <c r="S10" s="61"/>
      <c r="T10" s="61"/>
      <c r="U10" s="61"/>
      <c r="V10" s="61"/>
      <c r="W10" s="61"/>
      <c r="X10" s="61"/>
      <c r="Y10" s="61"/>
      <c r="Z10" s="61"/>
      <c r="AA10" s="61"/>
      <c r="AB10" s="61"/>
      <c r="AC10" s="61"/>
    </row>
    <row r="11" spans="1:29" ht="46.5" hidden="1" customHeight="1">
      <c r="A11" s="71"/>
      <c r="B11" s="71"/>
      <c r="C11" s="78"/>
      <c r="D11" s="73"/>
      <c r="E11" s="73"/>
      <c r="F11" s="73"/>
      <c r="G11" s="73"/>
      <c r="H11" s="73"/>
      <c r="I11" s="88"/>
      <c r="J11" s="61"/>
      <c r="K11" s="61"/>
      <c r="L11" s="61"/>
      <c r="M11" s="61"/>
      <c r="N11" s="61"/>
      <c r="O11" s="61"/>
      <c r="P11" s="61"/>
      <c r="Q11" s="61"/>
      <c r="R11" s="61"/>
      <c r="S11" s="61"/>
      <c r="T11" s="61"/>
      <c r="U11" s="61"/>
      <c r="V11" s="61"/>
      <c r="W11" s="61"/>
      <c r="X11" s="61"/>
      <c r="Y11" s="61"/>
      <c r="Z11" s="61"/>
      <c r="AA11" s="61"/>
      <c r="AB11" s="61"/>
      <c r="AC11" s="61"/>
    </row>
    <row r="12" spans="1:29" ht="46.5" hidden="1" customHeight="1">
      <c r="A12" s="71"/>
      <c r="B12" s="71"/>
      <c r="C12" s="78"/>
      <c r="D12" s="73"/>
      <c r="E12" s="73"/>
      <c r="F12" s="73"/>
      <c r="G12" s="73"/>
      <c r="H12" s="73"/>
      <c r="I12" s="88"/>
      <c r="J12" s="61"/>
      <c r="K12" s="61"/>
      <c r="L12" s="61"/>
      <c r="M12" s="61"/>
      <c r="N12" s="61"/>
      <c r="O12" s="61"/>
      <c r="P12" s="61"/>
      <c r="Q12" s="61"/>
      <c r="R12" s="61"/>
      <c r="S12" s="61"/>
      <c r="T12" s="61"/>
      <c r="U12" s="61"/>
      <c r="V12" s="61"/>
      <c r="W12" s="61"/>
      <c r="X12" s="61"/>
      <c r="Y12" s="61"/>
      <c r="Z12" s="61"/>
      <c r="AA12" s="61"/>
      <c r="AB12" s="61"/>
      <c r="AC12" s="61"/>
    </row>
    <row r="13" spans="1:29" ht="46.5" hidden="1" customHeight="1">
      <c r="A13" s="71"/>
      <c r="B13" s="71"/>
      <c r="C13" s="78"/>
      <c r="D13" s="73"/>
      <c r="E13" s="73"/>
      <c r="F13" s="73"/>
      <c r="G13" s="73"/>
      <c r="H13" s="73"/>
      <c r="I13" s="88"/>
      <c r="J13" s="61"/>
      <c r="K13" s="61"/>
      <c r="L13" s="61"/>
      <c r="M13" s="61"/>
      <c r="N13" s="61"/>
      <c r="O13" s="61"/>
      <c r="P13" s="61"/>
      <c r="Q13" s="61"/>
      <c r="R13" s="61"/>
      <c r="S13" s="61"/>
      <c r="T13" s="61"/>
      <c r="U13" s="61"/>
      <c r="V13" s="61"/>
      <c r="W13" s="61"/>
      <c r="X13" s="61"/>
      <c r="Y13" s="61"/>
      <c r="Z13" s="61"/>
      <c r="AA13" s="61"/>
      <c r="AB13" s="61"/>
      <c r="AC13" s="61"/>
    </row>
    <row r="14" spans="1:29" ht="46.5" hidden="1" customHeight="1">
      <c r="A14" s="71"/>
      <c r="B14" s="71"/>
      <c r="C14" s="78"/>
      <c r="D14" s="73"/>
      <c r="E14" s="73"/>
      <c r="F14" s="73"/>
      <c r="G14" s="73"/>
      <c r="H14" s="73"/>
      <c r="I14" s="88"/>
      <c r="J14" s="61"/>
      <c r="K14" s="61"/>
      <c r="L14" s="61"/>
      <c r="M14" s="61"/>
      <c r="N14" s="61"/>
      <c r="O14" s="61"/>
      <c r="P14" s="61"/>
      <c r="Q14" s="61"/>
      <c r="R14" s="61"/>
      <c r="S14" s="61"/>
      <c r="T14" s="61"/>
      <c r="U14" s="61"/>
      <c r="V14" s="61"/>
      <c r="W14" s="61"/>
      <c r="X14" s="61"/>
      <c r="Y14" s="61"/>
      <c r="Z14" s="61"/>
      <c r="AA14" s="61"/>
      <c r="AB14" s="61"/>
      <c r="AC14" s="61"/>
    </row>
    <row r="15" spans="1:29" ht="46.5" hidden="1" customHeight="1">
      <c r="A15" s="71"/>
      <c r="B15" s="71"/>
      <c r="C15" s="78"/>
      <c r="D15" s="73"/>
      <c r="E15" s="73"/>
      <c r="F15" s="73"/>
      <c r="G15" s="73"/>
      <c r="H15" s="73"/>
      <c r="I15" s="88"/>
      <c r="J15" s="61"/>
      <c r="K15" s="61"/>
      <c r="L15" s="61"/>
      <c r="M15" s="61"/>
      <c r="N15" s="61"/>
      <c r="O15" s="61"/>
      <c r="P15" s="61"/>
      <c r="Q15" s="61"/>
      <c r="R15" s="61"/>
      <c r="S15" s="61"/>
      <c r="T15" s="61"/>
      <c r="U15" s="61"/>
      <c r="V15" s="61"/>
      <c r="W15" s="61"/>
      <c r="X15" s="61"/>
      <c r="Y15" s="61"/>
      <c r="Z15" s="61"/>
      <c r="AA15" s="61"/>
      <c r="AB15" s="61"/>
      <c r="AC15" s="61"/>
    </row>
    <row r="16" spans="1:29" ht="46.5" hidden="1" customHeight="1">
      <c r="A16" s="47"/>
      <c r="B16" s="47"/>
      <c r="C16" s="75"/>
      <c r="D16" s="74"/>
      <c r="E16" s="74"/>
      <c r="F16" s="74"/>
      <c r="G16" s="74"/>
      <c r="H16" s="74"/>
      <c r="I16" s="88"/>
      <c r="J16" s="61"/>
      <c r="K16" s="61"/>
      <c r="L16" s="61"/>
      <c r="M16" s="61"/>
      <c r="N16" s="61"/>
      <c r="O16" s="61"/>
      <c r="P16" s="61"/>
      <c r="Q16" s="61"/>
      <c r="R16" s="61"/>
      <c r="S16" s="61"/>
      <c r="T16" s="61"/>
      <c r="U16" s="61"/>
      <c r="V16" s="61"/>
      <c r="W16" s="61"/>
      <c r="X16" s="61"/>
      <c r="Y16" s="61"/>
      <c r="Z16" s="61"/>
      <c r="AA16" s="61"/>
      <c r="AB16" s="61"/>
      <c r="AC16" s="61"/>
    </row>
    <row r="17" spans="1:29" ht="46.5" hidden="1" customHeight="1">
      <c r="A17" s="47"/>
      <c r="B17" s="47"/>
      <c r="C17" s="75"/>
      <c r="D17" s="74"/>
      <c r="E17" s="74"/>
      <c r="F17" s="74"/>
      <c r="G17" s="74"/>
      <c r="H17" s="74"/>
      <c r="I17" s="88"/>
      <c r="J17" s="61"/>
      <c r="K17" s="61"/>
      <c r="L17" s="61"/>
      <c r="M17" s="61"/>
      <c r="N17" s="61"/>
      <c r="O17" s="61"/>
      <c r="P17" s="61"/>
      <c r="Q17" s="61"/>
      <c r="R17" s="61"/>
      <c r="S17" s="61"/>
      <c r="T17" s="61"/>
      <c r="U17" s="61"/>
      <c r="V17" s="61"/>
      <c r="W17" s="61"/>
      <c r="X17" s="61"/>
      <c r="Y17" s="61"/>
      <c r="Z17" s="61"/>
      <c r="AA17" s="61"/>
      <c r="AB17" s="61"/>
      <c r="AC17" s="61"/>
    </row>
    <row r="18" spans="1:29" ht="46.5" hidden="1" customHeight="1">
      <c r="A18" s="47"/>
      <c r="B18" s="47"/>
      <c r="C18" s="75"/>
      <c r="D18" s="74"/>
      <c r="E18" s="74"/>
      <c r="F18" s="74"/>
      <c r="G18" s="74"/>
      <c r="H18" s="74"/>
      <c r="I18" s="88"/>
      <c r="J18" s="61"/>
      <c r="K18" s="61"/>
      <c r="L18" s="61"/>
      <c r="M18" s="61"/>
      <c r="N18" s="61"/>
      <c r="O18" s="61"/>
      <c r="P18" s="61"/>
      <c r="Q18" s="61"/>
      <c r="R18" s="61"/>
      <c r="S18" s="61"/>
      <c r="T18" s="61"/>
      <c r="U18" s="61"/>
      <c r="V18" s="61"/>
      <c r="W18" s="61"/>
      <c r="X18" s="61"/>
      <c r="Y18" s="61"/>
      <c r="Z18" s="61"/>
      <c r="AA18" s="61"/>
      <c r="AB18" s="61"/>
      <c r="AC18" s="61"/>
    </row>
    <row r="19" spans="1:29" ht="46.5" hidden="1" customHeight="1">
      <c r="A19" s="47"/>
      <c r="B19" s="47"/>
      <c r="C19" s="75"/>
      <c r="D19" s="74"/>
      <c r="E19" s="74"/>
      <c r="F19" s="74"/>
      <c r="G19" s="74"/>
      <c r="H19" s="74"/>
      <c r="I19" s="88"/>
      <c r="J19" s="61"/>
      <c r="K19" s="61"/>
      <c r="L19" s="61"/>
      <c r="M19" s="61"/>
      <c r="N19" s="61"/>
      <c r="O19" s="61"/>
      <c r="P19" s="61"/>
      <c r="Q19" s="61"/>
      <c r="R19" s="61"/>
      <c r="S19" s="61"/>
      <c r="T19" s="61"/>
      <c r="U19" s="61"/>
      <c r="V19" s="61"/>
      <c r="W19" s="61"/>
      <c r="X19" s="61"/>
      <c r="Y19" s="61"/>
      <c r="Z19" s="61"/>
      <c r="AA19" s="61"/>
      <c r="AB19" s="61"/>
      <c r="AC19" s="61"/>
    </row>
    <row r="20" spans="1:29" ht="70.5" hidden="1" customHeight="1">
      <c r="A20" s="47"/>
      <c r="B20" s="47"/>
      <c r="C20" s="75"/>
      <c r="D20" s="74"/>
      <c r="E20" s="74"/>
      <c r="F20" s="74"/>
      <c r="G20" s="74"/>
      <c r="H20" s="74"/>
      <c r="I20" s="88"/>
      <c r="J20" s="61"/>
      <c r="K20" s="61"/>
      <c r="L20" s="61"/>
      <c r="M20" s="61"/>
      <c r="N20" s="61"/>
      <c r="O20" s="61"/>
      <c r="P20" s="61"/>
      <c r="Q20" s="61"/>
      <c r="R20" s="61"/>
      <c r="S20" s="61"/>
      <c r="T20" s="61"/>
      <c r="U20" s="61"/>
      <c r="V20" s="61"/>
      <c r="W20" s="61"/>
      <c r="X20" s="61"/>
      <c r="Y20" s="61"/>
      <c r="Z20" s="61"/>
      <c r="AA20" s="61"/>
      <c r="AB20" s="61"/>
      <c r="AC20" s="61"/>
    </row>
    <row r="21" spans="1:29" ht="46.5" hidden="1" customHeight="1">
      <c r="A21" s="47"/>
      <c r="B21" s="47"/>
      <c r="C21" s="75"/>
      <c r="D21" s="74"/>
      <c r="E21" s="74"/>
      <c r="F21" s="74"/>
      <c r="G21" s="74"/>
      <c r="H21" s="74"/>
      <c r="I21" s="88"/>
      <c r="J21" s="61"/>
      <c r="K21" s="61"/>
      <c r="L21" s="61"/>
      <c r="M21" s="61"/>
      <c r="N21" s="61"/>
      <c r="O21" s="61"/>
      <c r="P21" s="61"/>
      <c r="Q21" s="61"/>
      <c r="R21" s="61"/>
      <c r="S21" s="61"/>
      <c r="T21" s="61"/>
      <c r="U21" s="61"/>
      <c r="V21" s="61"/>
      <c r="W21" s="61"/>
      <c r="X21" s="61"/>
      <c r="Y21" s="61"/>
      <c r="Z21" s="61"/>
      <c r="AA21" s="61"/>
      <c r="AB21" s="61"/>
      <c r="AC21" s="61"/>
    </row>
    <row r="22" spans="1:29" ht="16.5" hidden="1" customHeight="1">
      <c r="A22" s="47"/>
      <c r="B22" s="47"/>
      <c r="C22" s="75"/>
      <c r="D22" s="74"/>
      <c r="E22" s="74"/>
      <c r="F22" s="74"/>
      <c r="G22" s="74"/>
      <c r="H22" s="74"/>
      <c r="I22" s="88"/>
      <c r="J22" s="61"/>
      <c r="K22" s="61"/>
      <c r="L22" s="61"/>
      <c r="M22" s="61"/>
      <c r="N22" s="61"/>
      <c r="O22" s="61"/>
      <c r="P22" s="61"/>
      <c r="Q22" s="61"/>
      <c r="R22" s="61"/>
      <c r="S22" s="61"/>
      <c r="T22" s="61"/>
      <c r="U22" s="61"/>
      <c r="V22" s="61"/>
      <c r="W22" s="61"/>
      <c r="X22" s="61"/>
      <c r="Y22" s="61"/>
      <c r="Z22" s="61"/>
      <c r="AA22" s="61"/>
      <c r="AB22" s="61"/>
      <c r="AC22" s="61"/>
    </row>
    <row r="23" spans="1:29" ht="46.5" hidden="1" customHeight="1">
      <c r="A23" s="47"/>
      <c r="B23" s="47"/>
      <c r="C23" s="75"/>
      <c r="D23" s="74"/>
      <c r="E23" s="74"/>
      <c r="F23" s="74"/>
      <c r="G23" s="74"/>
      <c r="H23" s="74"/>
      <c r="I23" s="88"/>
      <c r="J23" s="61"/>
      <c r="K23" s="61"/>
      <c r="L23" s="61"/>
      <c r="M23" s="61"/>
      <c r="N23" s="61"/>
      <c r="O23" s="61"/>
      <c r="P23" s="61"/>
      <c r="Q23" s="61"/>
      <c r="R23" s="61"/>
      <c r="S23" s="61"/>
      <c r="T23" s="61"/>
      <c r="U23" s="61"/>
      <c r="V23" s="61"/>
      <c r="W23" s="61"/>
      <c r="X23" s="61"/>
      <c r="Y23" s="61"/>
      <c r="Z23" s="61"/>
      <c r="AA23" s="61"/>
      <c r="AB23" s="61"/>
      <c r="AC23" s="61"/>
    </row>
    <row r="24" spans="1:29" ht="46.5" hidden="1" customHeight="1">
      <c r="A24" s="47"/>
      <c r="B24" s="47"/>
      <c r="C24" s="75"/>
      <c r="D24" s="74"/>
      <c r="E24" s="74"/>
      <c r="F24" s="74"/>
      <c r="G24" s="74"/>
      <c r="H24" s="74"/>
      <c r="I24" s="88"/>
      <c r="J24" s="61"/>
      <c r="K24" s="61"/>
      <c r="L24" s="61"/>
      <c r="M24" s="61"/>
      <c r="N24" s="61"/>
      <c r="O24" s="61"/>
      <c r="P24" s="61"/>
      <c r="Q24" s="61"/>
      <c r="R24" s="61"/>
      <c r="S24" s="61"/>
      <c r="T24" s="61"/>
      <c r="U24" s="61"/>
      <c r="V24" s="61"/>
      <c r="W24" s="61"/>
      <c r="X24" s="61"/>
      <c r="Y24" s="61"/>
      <c r="Z24" s="61"/>
      <c r="AA24" s="61"/>
      <c r="AB24" s="61"/>
      <c r="AC24" s="61"/>
    </row>
    <row r="25" spans="1:29" ht="46.5" hidden="1" customHeight="1">
      <c r="A25" s="47"/>
      <c r="B25" s="47"/>
      <c r="C25" s="75"/>
      <c r="D25" s="74"/>
      <c r="E25" s="74"/>
      <c r="F25" s="74"/>
      <c r="G25" s="74"/>
      <c r="H25" s="74"/>
      <c r="I25" s="88"/>
      <c r="J25" s="61"/>
      <c r="K25" s="61"/>
      <c r="L25" s="61"/>
      <c r="M25" s="61"/>
      <c r="N25" s="61"/>
      <c r="O25" s="61"/>
      <c r="P25" s="61"/>
      <c r="Q25" s="61"/>
      <c r="R25" s="61"/>
      <c r="S25" s="61"/>
      <c r="T25" s="61"/>
      <c r="U25" s="61"/>
      <c r="V25" s="61"/>
      <c r="W25" s="61"/>
      <c r="X25" s="61"/>
      <c r="Y25" s="61"/>
      <c r="Z25" s="61"/>
      <c r="AA25" s="61"/>
      <c r="AB25" s="61"/>
      <c r="AC25" s="61"/>
    </row>
    <row r="26" spans="1:29" ht="46.5" hidden="1" customHeight="1">
      <c r="A26" s="47"/>
      <c r="B26" s="47"/>
      <c r="C26" s="75"/>
      <c r="D26" s="74"/>
      <c r="E26" s="74"/>
      <c r="F26" s="74"/>
      <c r="G26" s="74"/>
      <c r="H26" s="74"/>
      <c r="I26" s="88"/>
      <c r="J26" s="61"/>
      <c r="K26" s="61"/>
      <c r="L26" s="61"/>
      <c r="M26" s="61"/>
      <c r="N26" s="61"/>
      <c r="O26" s="61"/>
      <c r="P26" s="61"/>
      <c r="Q26" s="61"/>
      <c r="R26" s="61"/>
      <c r="S26" s="61"/>
      <c r="T26" s="61"/>
      <c r="U26" s="61"/>
      <c r="V26" s="61"/>
      <c r="W26" s="61"/>
      <c r="X26" s="61"/>
      <c r="Y26" s="61"/>
      <c r="Z26" s="61"/>
      <c r="AA26" s="61"/>
      <c r="AB26" s="61"/>
      <c r="AC26" s="61"/>
    </row>
    <row r="27" spans="1:29" ht="46.5" hidden="1" customHeight="1">
      <c r="A27" s="47"/>
      <c r="B27" s="47"/>
      <c r="C27" s="75"/>
      <c r="D27" s="74"/>
      <c r="E27" s="74"/>
      <c r="F27" s="74"/>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hidden="1" customHeight="1">
      <c r="A28" s="47"/>
      <c r="B28" s="47"/>
      <c r="C28" s="75"/>
      <c r="D28" s="74"/>
      <c r="E28" s="74"/>
      <c r="F28" s="74"/>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46.5" hidden="1" customHeight="1">
      <c r="A29" s="47"/>
      <c r="B29" s="47"/>
      <c r="C29" s="75"/>
      <c r="D29" s="74"/>
      <c r="E29" s="74"/>
      <c r="F29" s="74"/>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hidden="1" customHeight="1">
      <c r="A30" s="47"/>
      <c r="B30" s="47"/>
      <c r="C30" s="75"/>
      <c r="D30" s="74"/>
      <c r="E30" s="74"/>
      <c r="F30" s="74"/>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hidden="1" customHeight="1">
      <c r="A31" s="47"/>
      <c r="B31" s="47"/>
      <c r="C31" s="75"/>
      <c r="D31" s="74"/>
      <c r="E31" s="74"/>
      <c r="F31" s="74"/>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hidden="1" customHeight="1">
      <c r="A32" s="47"/>
      <c r="B32" s="47"/>
      <c r="C32" s="75"/>
      <c r="D32" s="74"/>
      <c r="E32" s="74"/>
      <c r="F32" s="74"/>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hidden="1"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hidden="1"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hidden="1"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hidden="1"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hidden="1"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hidden="1"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hidden="1"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hidden="1"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hidden="1"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hidden="1"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hidden="1"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hidden="1"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27.75" hidden="1" customHeight="1">
      <c r="A45" s="47"/>
      <c r="B45" s="47"/>
      <c r="C45" s="75"/>
      <c r="D45" s="74"/>
      <c r="E45" s="74"/>
      <c r="F45" s="74"/>
      <c r="G45" s="74"/>
      <c r="H45" s="74"/>
      <c r="I45" s="47"/>
      <c r="J45" s="47"/>
      <c r="K45" s="47"/>
      <c r="L45" s="47"/>
      <c r="M45" s="47"/>
      <c r="N45" s="47"/>
      <c r="O45" s="47"/>
      <c r="P45" s="47"/>
      <c r="Q45" s="47"/>
      <c r="R45" s="47"/>
      <c r="S45" s="47"/>
      <c r="T45" s="47"/>
      <c r="U45" s="47"/>
      <c r="V45" s="47"/>
      <c r="W45" s="47"/>
      <c r="X45" s="47"/>
      <c r="Y45" s="47"/>
      <c r="Z45" s="47"/>
      <c r="AA45" s="47"/>
      <c r="AB45" s="47"/>
      <c r="AC45" s="47"/>
    </row>
    <row r="46" spans="1:29" ht="360.75" hidden="1" customHeight="1">
      <c r="A46" s="47"/>
      <c r="B46" s="47"/>
      <c r="C46" s="75"/>
      <c r="D46" s="74"/>
      <c r="E46" s="74"/>
      <c r="F46" s="74"/>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16.5" hidden="1" customHeight="1">
      <c r="A47" s="47"/>
      <c r="B47" s="47"/>
      <c r="C47" s="75"/>
      <c r="D47" s="74"/>
      <c r="E47" s="74"/>
      <c r="F47" s="74"/>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hidden="1" customHeight="1">
      <c r="A48" s="47"/>
      <c r="B48" s="47"/>
      <c r="C48" s="75"/>
      <c r="D48" s="74"/>
      <c r="E48" s="74"/>
      <c r="F48" s="74"/>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hidden="1" customHeight="1">
      <c r="A49" s="47"/>
      <c r="B49" s="47"/>
      <c r="C49" s="75"/>
      <c r="D49" s="74"/>
      <c r="E49" s="74"/>
      <c r="F49" s="74"/>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hidden="1" customHeight="1">
      <c r="A50" s="47"/>
      <c r="B50" s="47"/>
      <c r="C50" s="75"/>
      <c r="D50" s="74"/>
      <c r="E50" s="74"/>
      <c r="F50" s="74"/>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hidden="1" customHeight="1">
      <c r="A51" s="47"/>
      <c r="B51" s="47"/>
      <c r="C51" s="75"/>
      <c r="D51" s="74"/>
      <c r="E51" s="74"/>
      <c r="F51" s="74"/>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hidden="1"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hidden="1"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hidden="1"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hidden="1"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hidden="1"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hidden="1"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hidden="1"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hidden="1"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hidden="1"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hidden="1"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hidden="1"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hidden="1"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hidden="1"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hidden="1"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hidden="1"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hidden="1"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hidden="1"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hidden="1"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hidden="1"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hidden="1"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hidden="1"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hidden="1"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hidden="1"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hidden="1"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hidden="1"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hidden="1"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hidden="1"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hidden="1"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hidden="1"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hidden="1"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hidden="1"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hidden="1"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hidden="1"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hidden="1"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hidden="1"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hidden="1"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hidden="1"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hidden="1"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hidden="1"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hidden="1"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hidden="1"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hidden="1"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hidden="1"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hidden="1"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hidden="1"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hidden="1"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hidden="1"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hidden="1"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hidden="1"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hidden="1"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hidden="1"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hidden="1"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hidden="1"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hidden="1"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hidden="1"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hidden="1"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hidden="1"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hidden="1"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hidden="1"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hidden="1"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hidden="1"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hidden="1"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hidden="1"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hidden="1"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hidden="1"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hidden="1"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hidden="1"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hidden="1"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hidden="1"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hidden="1"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hidden="1"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hidden="1"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hidden="1"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hidden="1"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hidden="1"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hidden="1"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hidden="1"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hidden="1"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hidden="1"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hidden="1"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hidden="1"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hidden="1"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hidden="1"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hidden="1"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hidden="1"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hidden="1"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hidden="1"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hidden="1"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hidden="1"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hidden="1"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hidden="1"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hidden="1"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hidden="1"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hidden="1"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hidden="1"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hidden="1"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hidden="1"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hidden="1"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hidden="1"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hidden="1"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hidden="1"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hidden="1"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hidden="1"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hidden="1"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hidden="1"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hidden="1"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hidden="1"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hidden="1"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hidden="1"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hidden="1"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hidden="1"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hidden="1"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hidden="1"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hidden="1"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hidden="1"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hidden="1"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hidden="1"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hidden="1"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hidden="1"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hidden="1"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hidden="1"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hidden="1"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hidden="1"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hidden="1"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hidden="1"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hidden="1"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hidden="1"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hidden="1"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hidden="1"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hidden="1"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hidden="1"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hidden="1"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hidden="1"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hidden="1"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hidden="1"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hidden="1"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hidden="1"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hidden="1"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hidden="1"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hidden="1"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hidden="1"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hidden="1"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hidden="1"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hidden="1"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hidden="1"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hidden="1"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hidden="1"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hidden="1"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hidden="1"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hidden="1"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hidden="1"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hidden="1"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hidden="1"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hidden="1"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hidden="1"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hidden="1"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hidden="1"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hidden="1"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hidden="1"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hidden="1"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hidden="1"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hidden="1"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hidden="1"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hidden="1"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hidden="1"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hidden="1"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hidden="1"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hidden="1"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hidden="1"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5.75" hidden="1" customHeight="1">
      <c r="F221" s="1"/>
      <c r="G221" s="1"/>
      <c r="H221" s="1"/>
    </row>
    <row r="222" spans="1:29" ht="15.75" hidden="1" customHeight="1">
      <c r="F222" s="1"/>
      <c r="G222" s="1"/>
      <c r="H222" s="1"/>
    </row>
    <row r="223" spans="1:29" ht="15.75" hidden="1" customHeight="1">
      <c r="F223" s="1"/>
      <c r="G223" s="1"/>
      <c r="H223" s="1"/>
    </row>
    <row r="224" spans="1:29" ht="15.75" hidden="1" customHeight="1">
      <c r="F224" s="1"/>
      <c r="G224" s="1"/>
      <c r="H224" s="1"/>
    </row>
    <row r="225" spans="6:8" ht="15.75" hidden="1" customHeight="1">
      <c r="F225" s="1"/>
      <c r="G225" s="1"/>
      <c r="H225" s="1"/>
    </row>
    <row r="226" spans="6:8" ht="15.75" hidden="1" customHeight="1">
      <c r="F226" s="1"/>
      <c r="G226" s="1"/>
      <c r="H226" s="1"/>
    </row>
    <row r="227" spans="6:8" ht="15.75" hidden="1" customHeight="1">
      <c r="F227" s="1"/>
      <c r="G227" s="1"/>
      <c r="H227" s="1"/>
    </row>
    <row r="228" spans="6:8" ht="15.75" hidden="1" customHeight="1">
      <c r="F228" s="1"/>
      <c r="G228" s="1"/>
      <c r="H228" s="1"/>
    </row>
    <row r="229" spans="6:8" ht="15.75" hidden="1" customHeight="1">
      <c r="F229" s="1"/>
      <c r="G229" s="1"/>
      <c r="H229" s="1"/>
    </row>
    <row r="230" spans="6:8" ht="15.75" hidden="1" customHeight="1">
      <c r="F230" s="1"/>
      <c r="G230" s="1"/>
      <c r="H230" s="1"/>
    </row>
    <row r="231" spans="6:8" ht="15.75" hidden="1" customHeight="1">
      <c r="F231" s="1"/>
      <c r="G231" s="1"/>
      <c r="H231" s="1"/>
    </row>
    <row r="232" spans="6:8" ht="15.75" hidden="1" customHeight="1">
      <c r="F232" s="1"/>
      <c r="G232" s="1"/>
      <c r="H232" s="1"/>
    </row>
    <row r="233" spans="6:8" ht="15.75" hidden="1" customHeight="1">
      <c r="F233" s="1"/>
      <c r="G233" s="1"/>
      <c r="H233" s="1"/>
    </row>
    <row r="234" spans="6:8" ht="15.75" hidden="1" customHeight="1">
      <c r="F234" s="1"/>
      <c r="G234" s="1"/>
      <c r="H234" s="1"/>
    </row>
    <row r="235" spans="6:8" ht="15.75" hidden="1" customHeight="1">
      <c r="F235" s="1"/>
      <c r="G235" s="1"/>
      <c r="H235" s="1"/>
    </row>
    <row r="236" spans="6:8" ht="15.75" hidden="1" customHeight="1">
      <c r="F236" s="1"/>
      <c r="G236" s="1"/>
      <c r="H236" s="1"/>
    </row>
    <row r="237" spans="6:8" ht="15.75" hidden="1" customHeight="1">
      <c r="F237" s="1"/>
      <c r="G237" s="1"/>
      <c r="H237" s="1"/>
    </row>
    <row r="238" spans="6:8" ht="15.75" hidden="1" customHeight="1">
      <c r="F238" s="1"/>
      <c r="G238" s="1"/>
      <c r="H238" s="1"/>
    </row>
    <row r="239" spans="6:8" ht="15.75" hidden="1" customHeight="1">
      <c r="F239" s="1"/>
      <c r="G239" s="1"/>
      <c r="H239" s="1"/>
    </row>
    <row r="240" spans="6:8" ht="15.75" hidden="1" customHeight="1">
      <c r="F240" s="1"/>
      <c r="G240" s="1"/>
      <c r="H240" s="1"/>
    </row>
    <row r="241" spans="6:8" ht="15.75" hidden="1" customHeight="1">
      <c r="F241" s="1"/>
      <c r="G241" s="1"/>
      <c r="H241" s="1"/>
    </row>
    <row r="242" spans="6:8" ht="15.75" hidden="1" customHeight="1">
      <c r="F242" s="1"/>
      <c r="G242" s="1"/>
      <c r="H242" s="1"/>
    </row>
    <row r="243" spans="6:8" ht="15.75" hidden="1" customHeight="1">
      <c r="F243" s="1"/>
      <c r="G243" s="1"/>
      <c r="H243" s="1"/>
    </row>
    <row r="244" spans="6:8" ht="15.75" hidden="1" customHeight="1">
      <c r="F244" s="1"/>
      <c r="G244" s="1"/>
      <c r="H244" s="1"/>
    </row>
    <row r="245" spans="6:8" ht="15.75" hidden="1" customHeight="1">
      <c r="F245" s="1"/>
      <c r="G245" s="1"/>
      <c r="H245" s="1"/>
    </row>
    <row r="246" spans="6:8" ht="15.75" hidden="1" customHeight="1">
      <c r="F246" s="1"/>
      <c r="G246" s="1"/>
      <c r="H246" s="1"/>
    </row>
    <row r="247" spans="6:8" ht="15.75" hidden="1" customHeight="1">
      <c r="F247" s="1"/>
      <c r="G247" s="1"/>
      <c r="H247" s="1"/>
    </row>
    <row r="248" spans="6:8" ht="15.75" hidden="1" customHeight="1">
      <c r="F248" s="1"/>
      <c r="G248" s="1"/>
      <c r="H248" s="1"/>
    </row>
    <row r="249" spans="6:8" ht="15.75" hidden="1" customHeight="1">
      <c r="F249" s="1"/>
      <c r="G249" s="1"/>
      <c r="H249" s="1"/>
    </row>
    <row r="250" spans="6:8" ht="15.75" hidden="1" customHeight="1">
      <c r="F250" s="1"/>
      <c r="G250" s="1"/>
      <c r="H250" s="1"/>
    </row>
    <row r="251" spans="6:8" ht="15.75" hidden="1" customHeight="1">
      <c r="F251" s="1"/>
      <c r="G251" s="1"/>
      <c r="H251" s="1"/>
    </row>
    <row r="252" spans="6:8" ht="15.75" hidden="1" customHeight="1">
      <c r="F252" s="1"/>
      <c r="G252" s="1"/>
      <c r="H252" s="1"/>
    </row>
    <row r="253" spans="6:8" ht="15.75" hidden="1" customHeight="1">
      <c r="F253" s="1"/>
      <c r="G253" s="1"/>
      <c r="H253" s="1"/>
    </row>
    <row r="254" spans="6:8" ht="15.75" hidden="1" customHeight="1">
      <c r="F254" s="1"/>
      <c r="G254" s="1"/>
      <c r="H254" s="1"/>
    </row>
    <row r="255" spans="6:8" ht="15.75" hidden="1" customHeight="1">
      <c r="F255" s="1"/>
      <c r="G255" s="1"/>
      <c r="H255" s="1"/>
    </row>
    <row r="256" spans="6:8" ht="15.75" hidden="1" customHeight="1">
      <c r="F256" s="1"/>
      <c r="G256" s="1"/>
      <c r="H256" s="1"/>
    </row>
    <row r="257" spans="6:8" ht="15.75" hidden="1" customHeight="1">
      <c r="F257" s="1"/>
      <c r="G257" s="1"/>
      <c r="H257" s="1"/>
    </row>
    <row r="258" spans="6:8" ht="15.75" hidden="1" customHeight="1">
      <c r="F258" s="1"/>
      <c r="G258" s="1"/>
      <c r="H258" s="1"/>
    </row>
    <row r="259" spans="6:8" ht="15.75" hidden="1" customHeight="1">
      <c r="F259" s="1"/>
      <c r="G259" s="1"/>
      <c r="H259" s="1"/>
    </row>
    <row r="260" spans="6:8" ht="15.75" hidden="1" customHeight="1">
      <c r="F260" s="1"/>
      <c r="G260" s="1"/>
      <c r="H260" s="1"/>
    </row>
    <row r="261" spans="6:8" ht="15.75" hidden="1" customHeight="1">
      <c r="F261" s="1"/>
      <c r="G261" s="1"/>
      <c r="H261" s="1"/>
    </row>
    <row r="262" spans="6:8" ht="15.75" hidden="1" customHeight="1">
      <c r="F262" s="1"/>
      <c r="G262" s="1"/>
      <c r="H262" s="1"/>
    </row>
    <row r="263" spans="6:8" ht="15.75" hidden="1" customHeight="1">
      <c r="F263" s="1"/>
      <c r="G263" s="1"/>
      <c r="H263" s="1"/>
    </row>
    <row r="264" spans="6:8" ht="15.75" hidden="1" customHeight="1">
      <c r="F264" s="1"/>
      <c r="G264" s="1"/>
      <c r="H264" s="1"/>
    </row>
    <row r="265" spans="6:8" ht="15.75" hidden="1" customHeight="1">
      <c r="F265" s="1"/>
      <c r="G265" s="1"/>
      <c r="H265" s="1"/>
    </row>
    <row r="266" spans="6:8" ht="15.75" hidden="1" customHeight="1">
      <c r="F266" s="1"/>
      <c r="G266" s="1"/>
      <c r="H266" s="1"/>
    </row>
    <row r="267" spans="6:8" ht="15.75" hidden="1" customHeight="1">
      <c r="F267" s="1"/>
      <c r="G267" s="1"/>
      <c r="H267" s="1"/>
    </row>
    <row r="268" spans="6:8" ht="15.75" hidden="1" customHeight="1">
      <c r="F268" s="1"/>
      <c r="G268" s="1"/>
      <c r="H268" s="1"/>
    </row>
    <row r="269" spans="6:8" ht="15.75" hidden="1" customHeight="1">
      <c r="F269" s="1"/>
      <c r="G269" s="1"/>
      <c r="H269" s="1"/>
    </row>
    <row r="270" spans="6:8" ht="15.75" hidden="1" customHeight="1">
      <c r="F270" s="1"/>
      <c r="G270" s="1"/>
      <c r="H270" s="1"/>
    </row>
    <row r="271" spans="6:8" ht="15.75" hidden="1" customHeight="1">
      <c r="F271" s="1"/>
      <c r="G271" s="1"/>
      <c r="H271" s="1"/>
    </row>
    <row r="272" spans="6:8" ht="15.75" hidden="1" customHeight="1">
      <c r="F272" s="1"/>
      <c r="G272" s="1"/>
      <c r="H272" s="1"/>
    </row>
    <row r="273" spans="6:8" ht="15.75" hidden="1" customHeight="1">
      <c r="F273" s="1"/>
      <c r="G273" s="1"/>
      <c r="H273" s="1"/>
    </row>
    <row r="274" spans="6:8" ht="15.75" hidden="1" customHeight="1">
      <c r="F274" s="1"/>
      <c r="G274" s="1"/>
      <c r="H274" s="1"/>
    </row>
    <row r="275" spans="6:8" ht="15.75" hidden="1" customHeight="1">
      <c r="F275" s="1"/>
      <c r="G275" s="1"/>
      <c r="H275" s="1"/>
    </row>
    <row r="276" spans="6:8" ht="15.75" hidden="1" customHeight="1">
      <c r="F276" s="1"/>
      <c r="G276" s="1"/>
      <c r="H276" s="1"/>
    </row>
    <row r="277" spans="6:8" ht="15.75" hidden="1" customHeight="1">
      <c r="F277" s="1"/>
      <c r="G277" s="1"/>
      <c r="H277" s="1"/>
    </row>
    <row r="278" spans="6:8" ht="15.75" hidden="1" customHeight="1">
      <c r="F278" s="1"/>
      <c r="G278" s="1"/>
      <c r="H278" s="1"/>
    </row>
    <row r="279" spans="6:8" ht="15.75" hidden="1" customHeight="1">
      <c r="F279" s="1"/>
      <c r="G279" s="1"/>
      <c r="H279" s="1"/>
    </row>
    <row r="280" spans="6:8" ht="15.75" hidden="1" customHeight="1">
      <c r="F280" s="1"/>
      <c r="G280" s="1"/>
      <c r="H280" s="1"/>
    </row>
    <row r="281" spans="6:8" ht="15.75" hidden="1" customHeight="1">
      <c r="F281" s="1"/>
      <c r="G281" s="1"/>
      <c r="H281" s="1"/>
    </row>
    <row r="282" spans="6:8" ht="15.75" hidden="1" customHeight="1">
      <c r="F282" s="1"/>
      <c r="G282" s="1"/>
      <c r="H282" s="1"/>
    </row>
    <row r="283" spans="6:8" ht="15.75" hidden="1" customHeight="1">
      <c r="F283" s="1"/>
      <c r="G283" s="1"/>
      <c r="H283" s="1"/>
    </row>
    <row r="284" spans="6:8" ht="15.75" hidden="1" customHeight="1">
      <c r="F284" s="1"/>
      <c r="G284" s="1"/>
      <c r="H284" s="1"/>
    </row>
    <row r="285" spans="6:8" ht="15.75" hidden="1" customHeight="1">
      <c r="F285" s="1"/>
      <c r="G285" s="1"/>
      <c r="H285" s="1"/>
    </row>
    <row r="286" spans="6:8" ht="15.75" hidden="1" customHeight="1">
      <c r="F286" s="1"/>
      <c r="G286" s="1"/>
      <c r="H286" s="1"/>
    </row>
    <row r="287" spans="6:8" ht="15.75" hidden="1" customHeight="1">
      <c r="F287" s="1"/>
      <c r="G287" s="1"/>
      <c r="H287" s="1"/>
    </row>
    <row r="288" spans="6:8" ht="15.75" hidden="1" customHeight="1">
      <c r="F288" s="1"/>
      <c r="G288" s="1"/>
      <c r="H288" s="1"/>
    </row>
    <row r="289" spans="6:8" ht="15.75" hidden="1" customHeight="1">
      <c r="F289" s="1"/>
      <c r="G289" s="1"/>
      <c r="H289" s="1"/>
    </row>
    <row r="290" spans="6:8" ht="15.75" hidden="1" customHeight="1">
      <c r="F290" s="1"/>
      <c r="G290" s="1"/>
      <c r="H290" s="1"/>
    </row>
    <row r="291" spans="6:8" ht="15.75" hidden="1" customHeight="1">
      <c r="F291" s="1"/>
      <c r="G291" s="1"/>
      <c r="H291" s="1"/>
    </row>
    <row r="292" spans="6:8" ht="15.75" hidden="1" customHeight="1">
      <c r="F292" s="1"/>
      <c r="G292" s="1"/>
      <c r="H292" s="1"/>
    </row>
    <row r="293" spans="6:8" ht="15.75" hidden="1" customHeight="1">
      <c r="F293" s="1"/>
      <c r="G293" s="1"/>
      <c r="H293" s="1"/>
    </row>
    <row r="294" spans="6:8" ht="15.75" hidden="1" customHeight="1">
      <c r="F294" s="1"/>
      <c r="G294" s="1"/>
      <c r="H294" s="1"/>
    </row>
    <row r="295" spans="6:8" ht="15.75" hidden="1" customHeight="1">
      <c r="F295" s="1"/>
      <c r="G295" s="1"/>
      <c r="H295" s="1"/>
    </row>
    <row r="296" spans="6:8" ht="15.75" hidden="1" customHeight="1">
      <c r="F296" s="1"/>
      <c r="G296" s="1"/>
      <c r="H296" s="1"/>
    </row>
    <row r="297" spans="6:8" ht="15.75" hidden="1" customHeight="1">
      <c r="F297" s="1"/>
      <c r="G297" s="1"/>
      <c r="H297" s="1"/>
    </row>
    <row r="298" spans="6:8" ht="15.75" hidden="1" customHeight="1">
      <c r="F298" s="1"/>
      <c r="G298" s="1"/>
      <c r="H298" s="1"/>
    </row>
    <row r="299" spans="6:8" ht="15.75" hidden="1" customHeight="1">
      <c r="F299" s="1"/>
      <c r="G299" s="1"/>
      <c r="H299" s="1"/>
    </row>
    <row r="300" spans="6:8" ht="15.75" hidden="1" customHeight="1">
      <c r="F300" s="1"/>
      <c r="G300" s="1"/>
      <c r="H300" s="1"/>
    </row>
    <row r="301" spans="6:8" ht="15.75" hidden="1" customHeight="1">
      <c r="F301" s="1"/>
      <c r="G301" s="1"/>
      <c r="H301" s="1"/>
    </row>
    <row r="302" spans="6:8" ht="15.75" hidden="1" customHeight="1">
      <c r="F302" s="1"/>
      <c r="G302" s="1"/>
      <c r="H302" s="1"/>
    </row>
    <row r="303" spans="6:8" ht="15.75" hidden="1" customHeight="1">
      <c r="F303" s="1"/>
      <c r="G303" s="1"/>
      <c r="H303" s="1"/>
    </row>
    <row r="304" spans="6:8" ht="15.75" hidden="1" customHeight="1">
      <c r="F304" s="1"/>
      <c r="G304" s="1"/>
      <c r="H304" s="1"/>
    </row>
    <row r="305" spans="6:8" ht="15.75" hidden="1" customHeight="1">
      <c r="F305" s="1"/>
      <c r="G305" s="1"/>
      <c r="H305" s="1"/>
    </row>
    <row r="306" spans="6:8" ht="15.75" hidden="1" customHeight="1">
      <c r="F306" s="1"/>
      <c r="G306" s="1"/>
      <c r="H306" s="1"/>
    </row>
    <row r="307" spans="6:8" ht="15.75" hidden="1" customHeight="1">
      <c r="F307" s="1"/>
      <c r="G307" s="1"/>
      <c r="H307" s="1"/>
    </row>
    <row r="308" spans="6:8" ht="15.75" hidden="1" customHeight="1">
      <c r="F308" s="1"/>
      <c r="G308" s="1"/>
      <c r="H308" s="1"/>
    </row>
    <row r="309" spans="6:8" ht="15.75" hidden="1" customHeight="1">
      <c r="F309" s="1"/>
      <c r="G309" s="1"/>
      <c r="H309" s="1"/>
    </row>
    <row r="310" spans="6:8" ht="15.75" hidden="1" customHeight="1">
      <c r="F310" s="1"/>
      <c r="G310" s="1"/>
      <c r="H310" s="1"/>
    </row>
    <row r="311" spans="6:8" ht="15.75" hidden="1" customHeight="1">
      <c r="F311" s="1"/>
      <c r="G311" s="1"/>
      <c r="H311" s="1"/>
    </row>
    <row r="312" spans="6:8" ht="15.75" hidden="1" customHeight="1">
      <c r="F312" s="1"/>
      <c r="G312" s="1"/>
      <c r="H312" s="1"/>
    </row>
    <row r="313" spans="6:8" ht="15.75" hidden="1" customHeight="1">
      <c r="F313" s="1"/>
      <c r="G313" s="1"/>
      <c r="H313" s="1"/>
    </row>
    <row r="314" spans="6:8" ht="15.75" hidden="1" customHeight="1">
      <c r="F314" s="1"/>
      <c r="G314" s="1"/>
      <c r="H314" s="1"/>
    </row>
    <row r="315" spans="6:8" ht="15.75" hidden="1" customHeight="1">
      <c r="F315" s="1"/>
      <c r="G315" s="1"/>
      <c r="H315" s="1"/>
    </row>
    <row r="316" spans="6:8" ht="15.75" hidden="1" customHeight="1">
      <c r="F316" s="1"/>
      <c r="G316" s="1"/>
      <c r="H316" s="1"/>
    </row>
    <row r="317" spans="6:8" ht="15.75" hidden="1" customHeight="1">
      <c r="F317" s="1"/>
      <c r="G317" s="1"/>
      <c r="H317" s="1"/>
    </row>
    <row r="318" spans="6:8" ht="15.75" hidden="1" customHeight="1">
      <c r="F318" s="1"/>
      <c r="G318" s="1"/>
      <c r="H318" s="1"/>
    </row>
    <row r="319" spans="6:8" ht="15.75" hidden="1" customHeight="1">
      <c r="F319" s="1"/>
      <c r="G319" s="1"/>
      <c r="H319" s="1"/>
    </row>
    <row r="320" spans="6:8" ht="15.75" hidden="1" customHeight="1">
      <c r="F320" s="1"/>
      <c r="G320" s="1"/>
      <c r="H320" s="1"/>
    </row>
    <row r="321" spans="6:8" ht="15.75" hidden="1" customHeight="1">
      <c r="F321" s="1"/>
      <c r="G321" s="1"/>
      <c r="H321" s="1"/>
    </row>
    <row r="322" spans="6:8" ht="15.75" hidden="1" customHeight="1">
      <c r="F322" s="1"/>
      <c r="G322" s="1"/>
      <c r="H322" s="1"/>
    </row>
    <row r="323" spans="6:8" ht="15.75" hidden="1" customHeight="1">
      <c r="F323" s="1"/>
      <c r="G323" s="1"/>
      <c r="H323" s="1"/>
    </row>
    <row r="324" spans="6:8" ht="15.75" hidden="1" customHeight="1">
      <c r="F324" s="1"/>
      <c r="G324" s="1"/>
      <c r="H324" s="1"/>
    </row>
    <row r="325" spans="6:8" ht="15.75" hidden="1" customHeight="1">
      <c r="F325" s="1"/>
      <c r="G325" s="1"/>
      <c r="H325" s="1"/>
    </row>
    <row r="326" spans="6:8" ht="15.75" hidden="1" customHeight="1">
      <c r="F326" s="1"/>
      <c r="G326" s="1"/>
      <c r="H326" s="1"/>
    </row>
    <row r="327" spans="6:8" ht="15.75" hidden="1" customHeight="1">
      <c r="F327" s="1"/>
      <c r="G327" s="1"/>
      <c r="H327" s="1"/>
    </row>
    <row r="328" spans="6:8" ht="15.75" hidden="1" customHeight="1">
      <c r="F328" s="1"/>
      <c r="G328" s="1"/>
      <c r="H328" s="1"/>
    </row>
    <row r="329" spans="6:8" ht="15.75" hidden="1" customHeight="1">
      <c r="F329" s="1"/>
      <c r="G329" s="1"/>
      <c r="H329" s="1"/>
    </row>
    <row r="330" spans="6:8" ht="15.75" hidden="1" customHeight="1">
      <c r="F330" s="1"/>
      <c r="G330" s="1"/>
      <c r="H330" s="1"/>
    </row>
    <row r="331" spans="6:8" ht="15.75" hidden="1" customHeight="1">
      <c r="F331" s="1"/>
      <c r="G331" s="1"/>
      <c r="H331" s="1"/>
    </row>
    <row r="332" spans="6:8" ht="15.75" hidden="1" customHeight="1">
      <c r="F332" s="1"/>
      <c r="G332" s="1"/>
      <c r="H332" s="1"/>
    </row>
    <row r="333" spans="6:8" ht="15.75" hidden="1" customHeight="1">
      <c r="F333" s="1"/>
      <c r="G333" s="1"/>
      <c r="H333" s="1"/>
    </row>
    <row r="334" spans="6:8" ht="15.75" hidden="1" customHeight="1">
      <c r="F334" s="1"/>
      <c r="G334" s="1"/>
      <c r="H334" s="1"/>
    </row>
    <row r="335" spans="6:8" ht="15.75" hidden="1" customHeight="1">
      <c r="F335" s="1"/>
      <c r="G335" s="1"/>
      <c r="H335" s="1"/>
    </row>
    <row r="336" spans="6:8" ht="15.75" hidden="1" customHeight="1">
      <c r="F336" s="1"/>
      <c r="G336" s="1"/>
      <c r="H336" s="1"/>
    </row>
    <row r="337" spans="6:8" ht="15.75" hidden="1" customHeight="1">
      <c r="F337" s="1"/>
      <c r="G337" s="1"/>
      <c r="H337" s="1"/>
    </row>
    <row r="338" spans="6:8" ht="15.75" hidden="1" customHeight="1">
      <c r="F338" s="1"/>
      <c r="G338" s="1"/>
      <c r="H338" s="1"/>
    </row>
    <row r="339" spans="6:8" ht="15.75" hidden="1" customHeight="1">
      <c r="F339" s="1"/>
      <c r="G339" s="1"/>
      <c r="H339" s="1"/>
    </row>
    <row r="340" spans="6:8" ht="15.75" hidden="1" customHeight="1">
      <c r="F340" s="1"/>
      <c r="G340" s="1"/>
      <c r="H340" s="1"/>
    </row>
    <row r="341" spans="6:8" ht="15.75" hidden="1" customHeight="1">
      <c r="F341" s="1"/>
      <c r="G341" s="1"/>
      <c r="H341" s="1"/>
    </row>
    <row r="342" spans="6:8" ht="15.75" hidden="1" customHeight="1">
      <c r="F342" s="1"/>
      <c r="G342" s="1"/>
      <c r="H342" s="1"/>
    </row>
    <row r="343" spans="6:8" ht="15.75" hidden="1" customHeight="1">
      <c r="F343" s="1"/>
      <c r="G343" s="1"/>
      <c r="H343" s="1"/>
    </row>
    <row r="344" spans="6:8" ht="15.75" hidden="1" customHeight="1">
      <c r="F344" s="1"/>
      <c r="G344" s="1"/>
      <c r="H344" s="1"/>
    </row>
    <row r="345" spans="6:8" ht="15.75" hidden="1" customHeight="1">
      <c r="F345" s="1"/>
      <c r="G345" s="1"/>
      <c r="H345" s="1"/>
    </row>
    <row r="346" spans="6:8" ht="15.75" hidden="1" customHeight="1">
      <c r="F346" s="1"/>
      <c r="G346" s="1"/>
      <c r="H346" s="1"/>
    </row>
    <row r="347" spans="6:8" ht="15.75" hidden="1" customHeight="1">
      <c r="F347" s="1"/>
      <c r="G347" s="1"/>
      <c r="H347" s="1"/>
    </row>
    <row r="348" spans="6:8" ht="15.75" hidden="1" customHeight="1">
      <c r="F348" s="1"/>
      <c r="G348" s="1"/>
      <c r="H348" s="1"/>
    </row>
    <row r="349" spans="6:8" ht="15.75" hidden="1" customHeight="1">
      <c r="F349" s="1"/>
      <c r="G349" s="1"/>
      <c r="H349" s="1"/>
    </row>
    <row r="350" spans="6:8" ht="15.75" hidden="1" customHeight="1">
      <c r="F350" s="1"/>
      <c r="G350" s="1"/>
      <c r="H350" s="1"/>
    </row>
    <row r="351" spans="6:8" ht="15.75" hidden="1" customHeight="1">
      <c r="F351" s="1"/>
      <c r="G351" s="1"/>
      <c r="H351" s="1"/>
    </row>
    <row r="352" spans="6:8" ht="15.75" hidden="1" customHeight="1">
      <c r="F352" s="1"/>
      <c r="G352" s="1"/>
      <c r="H352" s="1"/>
    </row>
    <row r="353" spans="6:8" ht="15.75" hidden="1" customHeight="1">
      <c r="F353" s="1"/>
      <c r="G353" s="1"/>
      <c r="H353" s="1"/>
    </row>
    <row r="354" spans="6:8" ht="15.75" hidden="1" customHeight="1">
      <c r="F354" s="1"/>
      <c r="G354" s="1"/>
      <c r="H354" s="1"/>
    </row>
    <row r="355" spans="6:8" ht="15.75" hidden="1" customHeight="1">
      <c r="F355" s="1"/>
      <c r="G355" s="1"/>
      <c r="H355" s="1"/>
    </row>
    <row r="356" spans="6:8" ht="15.75" hidden="1" customHeight="1">
      <c r="F356" s="1"/>
      <c r="G356" s="1"/>
      <c r="H356" s="1"/>
    </row>
    <row r="357" spans="6:8" ht="15.75" hidden="1" customHeight="1">
      <c r="F357" s="1"/>
      <c r="G357" s="1"/>
      <c r="H357" s="1"/>
    </row>
    <row r="358" spans="6:8" ht="15.75" hidden="1" customHeight="1">
      <c r="F358" s="1"/>
      <c r="G358" s="1"/>
      <c r="H358" s="1"/>
    </row>
    <row r="359" spans="6:8" ht="15.75" hidden="1" customHeight="1">
      <c r="F359" s="1"/>
      <c r="G359" s="1"/>
      <c r="H359" s="1"/>
    </row>
    <row r="360" spans="6:8" ht="15.75" hidden="1" customHeight="1">
      <c r="F360" s="1"/>
      <c r="G360" s="1"/>
      <c r="H360" s="1"/>
    </row>
    <row r="361" spans="6:8" ht="15.75" hidden="1" customHeight="1">
      <c r="F361" s="1"/>
      <c r="G361" s="1"/>
      <c r="H361" s="1"/>
    </row>
    <row r="362" spans="6:8" ht="15.75" hidden="1" customHeight="1">
      <c r="F362" s="1"/>
      <c r="G362" s="1"/>
      <c r="H362" s="1"/>
    </row>
    <row r="363" spans="6:8" ht="15.75" hidden="1" customHeight="1">
      <c r="F363" s="1"/>
      <c r="G363" s="1"/>
      <c r="H363" s="1"/>
    </row>
    <row r="364" spans="6:8" ht="15.75" hidden="1" customHeight="1">
      <c r="F364" s="1"/>
      <c r="G364" s="1"/>
      <c r="H364" s="1"/>
    </row>
    <row r="365" spans="6:8" ht="15.75" hidden="1" customHeight="1">
      <c r="F365" s="1"/>
      <c r="G365" s="1"/>
      <c r="H365" s="1"/>
    </row>
    <row r="366" spans="6:8" ht="15.75" hidden="1" customHeight="1">
      <c r="F366" s="1"/>
      <c r="G366" s="1"/>
      <c r="H366" s="1"/>
    </row>
    <row r="367" spans="6:8" ht="15.75" hidden="1" customHeight="1">
      <c r="F367" s="1"/>
      <c r="G367" s="1"/>
      <c r="H367" s="1"/>
    </row>
    <row r="368" spans="6:8" ht="15.75" hidden="1" customHeight="1">
      <c r="F368" s="1"/>
      <c r="G368" s="1"/>
      <c r="H368" s="1"/>
    </row>
    <row r="369" spans="6:8" ht="15.75" hidden="1" customHeight="1">
      <c r="F369" s="1"/>
      <c r="G369" s="1"/>
      <c r="H369" s="1"/>
    </row>
    <row r="370" spans="6:8" ht="15.75" hidden="1" customHeight="1">
      <c r="F370" s="1"/>
      <c r="G370" s="1"/>
      <c r="H370" s="1"/>
    </row>
    <row r="371" spans="6:8" ht="15.75" hidden="1" customHeight="1">
      <c r="F371" s="1"/>
      <c r="G371" s="1"/>
      <c r="H371" s="1"/>
    </row>
    <row r="372" spans="6:8" ht="15.75" hidden="1" customHeight="1">
      <c r="F372" s="1"/>
      <c r="G372" s="1"/>
      <c r="H372" s="1"/>
    </row>
    <row r="373" spans="6:8" ht="15.75" hidden="1" customHeight="1">
      <c r="F373" s="1"/>
      <c r="G373" s="1"/>
      <c r="H373" s="1"/>
    </row>
    <row r="374" spans="6:8" ht="15.75" hidden="1" customHeight="1">
      <c r="F374" s="1"/>
      <c r="G374" s="1"/>
      <c r="H374" s="1"/>
    </row>
    <row r="375" spans="6:8" ht="15.75" hidden="1" customHeight="1">
      <c r="F375" s="1"/>
      <c r="G375" s="1"/>
      <c r="H375" s="1"/>
    </row>
    <row r="376" spans="6:8" ht="15.75" hidden="1" customHeight="1">
      <c r="F376" s="1"/>
      <c r="G376" s="1"/>
      <c r="H376" s="1"/>
    </row>
    <row r="377" spans="6:8" ht="15.75" hidden="1" customHeight="1">
      <c r="F377" s="1"/>
      <c r="G377" s="1"/>
      <c r="H377" s="1"/>
    </row>
    <row r="378" spans="6:8" ht="15.75" hidden="1" customHeight="1">
      <c r="F378" s="1"/>
      <c r="G378" s="1"/>
      <c r="H378" s="1"/>
    </row>
    <row r="379" spans="6:8" ht="15.75" hidden="1" customHeight="1">
      <c r="F379" s="1"/>
      <c r="G379" s="1"/>
      <c r="H379" s="1"/>
    </row>
    <row r="380" spans="6:8" ht="15.75" hidden="1" customHeight="1">
      <c r="F380" s="1"/>
      <c r="G380" s="1"/>
      <c r="H380" s="1"/>
    </row>
    <row r="381" spans="6:8" ht="15.75" hidden="1" customHeight="1">
      <c r="F381" s="1"/>
      <c r="G381" s="1"/>
      <c r="H381" s="1"/>
    </row>
    <row r="382" spans="6:8" ht="15.75" hidden="1" customHeight="1">
      <c r="F382" s="1"/>
      <c r="G382" s="1"/>
      <c r="H382" s="1"/>
    </row>
    <row r="383" spans="6:8" ht="15.75" hidden="1" customHeight="1">
      <c r="F383" s="1"/>
      <c r="G383" s="1"/>
      <c r="H383" s="1"/>
    </row>
    <row r="384" spans="6:8" ht="15.75" hidden="1" customHeight="1">
      <c r="F384" s="1"/>
      <c r="G384" s="1"/>
      <c r="H384" s="1"/>
    </row>
    <row r="385" spans="6:8" ht="15.75" hidden="1" customHeight="1">
      <c r="F385" s="1"/>
      <c r="G385" s="1"/>
      <c r="H385" s="1"/>
    </row>
    <row r="386" spans="6:8" ht="15.75" hidden="1" customHeight="1">
      <c r="F386" s="1"/>
      <c r="G386" s="1"/>
      <c r="H386" s="1"/>
    </row>
    <row r="387" spans="6:8" ht="15.75" hidden="1" customHeight="1">
      <c r="F387" s="1"/>
      <c r="G387" s="1"/>
      <c r="H387" s="1"/>
    </row>
    <row r="388" spans="6:8" ht="15.75" hidden="1" customHeight="1">
      <c r="F388" s="1"/>
      <c r="G388" s="1"/>
      <c r="H388" s="1"/>
    </row>
    <row r="389" spans="6:8" ht="15.75" hidden="1" customHeight="1">
      <c r="F389" s="1"/>
      <c r="G389" s="1"/>
      <c r="H389" s="1"/>
    </row>
    <row r="390" spans="6:8" ht="15.75" hidden="1" customHeight="1">
      <c r="F390" s="1"/>
      <c r="G390" s="1"/>
      <c r="H390" s="1"/>
    </row>
    <row r="391" spans="6:8" ht="15.75" hidden="1" customHeight="1">
      <c r="F391" s="1"/>
      <c r="G391" s="1"/>
      <c r="H391" s="1"/>
    </row>
    <row r="392" spans="6:8" ht="15.75" hidden="1" customHeight="1">
      <c r="F392" s="1"/>
      <c r="G392" s="1"/>
      <c r="H392" s="1"/>
    </row>
    <row r="393" spans="6:8" ht="15.75" hidden="1" customHeight="1">
      <c r="F393" s="1"/>
      <c r="G393" s="1"/>
      <c r="H393" s="1"/>
    </row>
    <row r="394" spans="6:8" ht="15.75" hidden="1" customHeight="1">
      <c r="F394" s="1"/>
      <c r="G394" s="1"/>
      <c r="H394" s="1"/>
    </row>
    <row r="395" spans="6:8" ht="15.75" hidden="1" customHeight="1">
      <c r="F395" s="1"/>
      <c r="G395" s="1"/>
      <c r="H395" s="1"/>
    </row>
    <row r="396" spans="6:8" ht="15.75" hidden="1" customHeight="1">
      <c r="F396" s="1"/>
      <c r="G396" s="1"/>
      <c r="H396" s="1"/>
    </row>
    <row r="397" spans="6:8" ht="15.75" hidden="1" customHeight="1">
      <c r="F397" s="1"/>
      <c r="G397" s="1"/>
      <c r="H397" s="1"/>
    </row>
    <row r="398" spans="6:8" ht="15.75" hidden="1" customHeight="1">
      <c r="F398" s="1"/>
      <c r="G398" s="1"/>
      <c r="H398" s="1"/>
    </row>
    <row r="399" spans="6:8" ht="15.75" hidden="1" customHeight="1">
      <c r="F399" s="1"/>
      <c r="G399" s="1"/>
      <c r="H399" s="1"/>
    </row>
    <row r="400" spans="6:8" ht="15.75" hidden="1" customHeight="1">
      <c r="F400" s="1"/>
      <c r="G400" s="1"/>
      <c r="H400" s="1"/>
    </row>
    <row r="401" spans="6:8" ht="15.75" hidden="1" customHeight="1">
      <c r="F401" s="1"/>
      <c r="G401" s="1"/>
      <c r="H401" s="1"/>
    </row>
    <row r="402" spans="6:8" ht="15.75" hidden="1" customHeight="1">
      <c r="F402" s="1"/>
      <c r="G402" s="1"/>
      <c r="H402" s="1"/>
    </row>
    <row r="403" spans="6:8" ht="15.75" hidden="1" customHeight="1">
      <c r="F403" s="1"/>
      <c r="G403" s="1"/>
      <c r="H403" s="1"/>
    </row>
    <row r="404" spans="6:8" ht="15.75" hidden="1" customHeight="1">
      <c r="F404" s="1"/>
      <c r="G404" s="1"/>
      <c r="H404" s="1"/>
    </row>
    <row r="405" spans="6:8" ht="15.75" hidden="1" customHeight="1">
      <c r="F405" s="1"/>
      <c r="G405" s="1"/>
      <c r="H405" s="1"/>
    </row>
    <row r="406" spans="6:8" ht="15.75" hidden="1" customHeight="1">
      <c r="F406" s="1"/>
      <c r="G406" s="1"/>
      <c r="H406" s="1"/>
    </row>
    <row r="407" spans="6:8" ht="15.75" hidden="1" customHeight="1">
      <c r="F407" s="1"/>
      <c r="G407" s="1"/>
      <c r="H407" s="1"/>
    </row>
    <row r="408" spans="6:8" ht="15.75" hidden="1" customHeight="1">
      <c r="F408" s="1"/>
      <c r="G408" s="1"/>
      <c r="H408" s="1"/>
    </row>
    <row r="409" spans="6:8" ht="15.75" hidden="1" customHeight="1">
      <c r="F409" s="1"/>
      <c r="G409" s="1"/>
      <c r="H409" s="1"/>
    </row>
    <row r="410" spans="6:8" ht="15.75" hidden="1" customHeight="1">
      <c r="F410" s="1"/>
      <c r="G410" s="1"/>
      <c r="H410" s="1"/>
    </row>
    <row r="411" spans="6:8" ht="15.75" hidden="1" customHeight="1">
      <c r="F411" s="1"/>
      <c r="G411" s="1"/>
      <c r="H411" s="1"/>
    </row>
    <row r="412" spans="6:8" ht="15.75" hidden="1" customHeight="1">
      <c r="F412" s="1"/>
      <c r="G412" s="1"/>
      <c r="H412" s="1"/>
    </row>
    <row r="413" spans="6:8" ht="15.75" hidden="1" customHeight="1">
      <c r="F413" s="1"/>
      <c r="G413" s="1"/>
      <c r="H413" s="1"/>
    </row>
    <row r="414" spans="6:8" ht="15.75" hidden="1" customHeight="1">
      <c r="F414" s="1"/>
      <c r="G414" s="1"/>
      <c r="H414" s="1"/>
    </row>
    <row r="415" spans="6:8" ht="15.75" hidden="1" customHeight="1">
      <c r="F415" s="1"/>
      <c r="G415" s="1"/>
      <c r="H415" s="1"/>
    </row>
    <row r="416" spans="6:8" ht="15.75" hidden="1" customHeight="1">
      <c r="F416" s="1"/>
      <c r="G416" s="1"/>
      <c r="H416" s="1"/>
    </row>
    <row r="417" spans="6:8" ht="15.75" hidden="1" customHeight="1">
      <c r="F417" s="1"/>
      <c r="G417" s="1"/>
      <c r="H417" s="1"/>
    </row>
    <row r="418" spans="6:8" ht="15.75" hidden="1" customHeight="1">
      <c r="F418" s="1"/>
      <c r="G418" s="1"/>
      <c r="H418" s="1"/>
    </row>
    <row r="419" spans="6:8" ht="15.75" hidden="1" customHeight="1">
      <c r="F419" s="1"/>
      <c r="G419" s="1"/>
      <c r="H419" s="1"/>
    </row>
    <row r="420" spans="6:8" ht="15.75" hidden="1" customHeight="1">
      <c r="F420" s="1"/>
      <c r="G420" s="1"/>
      <c r="H420" s="1"/>
    </row>
    <row r="421" spans="6:8" ht="15.75" hidden="1" customHeight="1">
      <c r="F421" s="1"/>
      <c r="G421" s="1"/>
      <c r="H421" s="1"/>
    </row>
    <row r="422" spans="6:8" ht="15.75" hidden="1" customHeight="1">
      <c r="F422" s="1"/>
      <c r="G422" s="1"/>
      <c r="H422" s="1"/>
    </row>
    <row r="423" spans="6:8" ht="15.75" hidden="1" customHeight="1">
      <c r="F423" s="1"/>
      <c r="G423" s="1"/>
      <c r="H423" s="1"/>
    </row>
    <row r="424" spans="6:8" ht="15.75" hidden="1" customHeight="1">
      <c r="F424" s="1"/>
      <c r="G424" s="1"/>
      <c r="H424" s="1"/>
    </row>
    <row r="425" spans="6:8" ht="15.75" hidden="1" customHeight="1">
      <c r="F425" s="1"/>
      <c r="G425" s="1"/>
      <c r="H425" s="1"/>
    </row>
    <row r="426" spans="6:8" ht="15.75" hidden="1" customHeight="1">
      <c r="F426" s="1"/>
      <c r="G426" s="1"/>
      <c r="H426" s="1"/>
    </row>
    <row r="427" spans="6:8" ht="15.75" hidden="1" customHeight="1">
      <c r="F427" s="1"/>
      <c r="G427" s="1"/>
      <c r="H427" s="1"/>
    </row>
    <row r="428" spans="6:8" ht="15.75" hidden="1" customHeight="1">
      <c r="F428" s="1"/>
      <c r="G428" s="1"/>
      <c r="H428" s="1"/>
    </row>
    <row r="429" spans="6:8" ht="15.75" hidden="1" customHeight="1">
      <c r="F429" s="1"/>
      <c r="G429" s="1"/>
      <c r="H429" s="1"/>
    </row>
    <row r="430" spans="6:8" ht="15.75" hidden="1" customHeight="1">
      <c r="F430" s="1"/>
      <c r="G430" s="1"/>
      <c r="H430" s="1"/>
    </row>
    <row r="431" spans="6:8" ht="15.75" hidden="1" customHeight="1">
      <c r="F431" s="1"/>
      <c r="G431" s="1"/>
      <c r="H431" s="1"/>
    </row>
    <row r="432" spans="6:8" ht="15.75" hidden="1" customHeight="1">
      <c r="F432" s="1"/>
      <c r="G432" s="1"/>
      <c r="H432" s="1"/>
    </row>
    <row r="433" spans="6:8" ht="15.75" hidden="1" customHeight="1">
      <c r="F433" s="1"/>
      <c r="G433" s="1"/>
      <c r="H433" s="1"/>
    </row>
    <row r="434" spans="6:8" ht="15.75" hidden="1" customHeight="1">
      <c r="F434" s="1"/>
      <c r="G434" s="1"/>
      <c r="H434" s="1"/>
    </row>
    <row r="435" spans="6:8" ht="15.75" hidden="1" customHeight="1">
      <c r="F435" s="1"/>
      <c r="G435" s="1"/>
      <c r="H435" s="1"/>
    </row>
    <row r="436" spans="6:8" ht="15.75" hidden="1" customHeight="1">
      <c r="F436" s="1"/>
      <c r="G436" s="1"/>
      <c r="H436" s="1"/>
    </row>
    <row r="437" spans="6:8" ht="15.75" hidden="1" customHeight="1">
      <c r="F437" s="1"/>
      <c r="G437" s="1"/>
      <c r="H437" s="1"/>
    </row>
    <row r="438" spans="6:8" ht="15.75" hidden="1" customHeight="1">
      <c r="F438" s="1"/>
      <c r="G438" s="1"/>
      <c r="H438" s="1"/>
    </row>
    <row r="439" spans="6:8" ht="15.75" hidden="1" customHeight="1">
      <c r="F439" s="1"/>
      <c r="G439" s="1"/>
      <c r="H439" s="1"/>
    </row>
    <row r="440" spans="6:8" ht="15.75" hidden="1" customHeight="1">
      <c r="F440" s="1"/>
      <c r="G440" s="1"/>
      <c r="H440" s="1"/>
    </row>
    <row r="441" spans="6:8" ht="15.75" hidden="1" customHeight="1">
      <c r="F441" s="1"/>
      <c r="G441" s="1"/>
      <c r="H441" s="1"/>
    </row>
    <row r="442" spans="6:8" ht="15.75" hidden="1" customHeight="1">
      <c r="F442" s="1"/>
      <c r="G442" s="1"/>
      <c r="H442" s="1"/>
    </row>
    <row r="443" spans="6:8" ht="15.75" hidden="1" customHeight="1">
      <c r="F443" s="1"/>
      <c r="G443" s="1"/>
      <c r="H443" s="1"/>
    </row>
    <row r="444" spans="6:8" ht="15.75" hidden="1" customHeight="1">
      <c r="F444" s="1"/>
      <c r="G444" s="1"/>
      <c r="H444" s="1"/>
    </row>
    <row r="445" spans="6:8" ht="15.75" hidden="1" customHeight="1">
      <c r="F445" s="1"/>
      <c r="G445" s="1"/>
      <c r="H445" s="1"/>
    </row>
    <row r="446" spans="6:8" ht="15.75" hidden="1" customHeight="1">
      <c r="F446" s="1"/>
      <c r="G446" s="1"/>
      <c r="H446" s="1"/>
    </row>
    <row r="447" spans="6:8" ht="15.75" hidden="1" customHeight="1">
      <c r="F447" s="1"/>
      <c r="G447" s="1"/>
      <c r="H447" s="1"/>
    </row>
    <row r="448" spans="6:8" ht="15.75" hidden="1" customHeight="1">
      <c r="F448" s="1"/>
      <c r="G448" s="1"/>
      <c r="H448" s="1"/>
    </row>
    <row r="449" spans="6:8" ht="15.75" hidden="1" customHeight="1">
      <c r="F449" s="1"/>
      <c r="G449" s="1"/>
      <c r="H449" s="1"/>
    </row>
    <row r="450" spans="6:8" ht="15.75" hidden="1" customHeight="1">
      <c r="F450" s="1"/>
      <c r="G450" s="1"/>
      <c r="H450" s="1"/>
    </row>
    <row r="451" spans="6:8" ht="15.75" hidden="1" customHeight="1">
      <c r="F451" s="1"/>
      <c r="G451" s="1"/>
      <c r="H451" s="1"/>
    </row>
    <row r="452" spans="6:8" ht="15.75" hidden="1" customHeight="1">
      <c r="F452" s="1"/>
      <c r="G452" s="1"/>
      <c r="H452" s="1"/>
    </row>
    <row r="453" spans="6:8" ht="15.75" hidden="1" customHeight="1">
      <c r="F453" s="1"/>
      <c r="G453" s="1"/>
      <c r="H453" s="1"/>
    </row>
    <row r="454" spans="6:8" ht="15.75" hidden="1" customHeight="1">
      <c r="F454" s="1"/>
      <c r="G454" s="1"/>
      <c r="H454" s="1"/>
    </row>
    <row r="455" spans="6:8" ht="15.75" hidden="1" customHeight="1">
      <c r="F455" s="1"/>
      <c r="G455" s="1"/>
      <c r="H455" s="1"/>
    </row>
    <row r="456" spans="6:8" ht="15.75" hidden="1" customHeight="1">
      <c r="F456" s="1"/>
      <c r="G456" s="1"/>
      <c r="H456" s="1"/>
    </row>
    <row r="457" spans="6:8" ht="15.75" hidden="1" customHeight="1">
      <c r="F457" s="1"/>
      <c r="G457" s="1"/>
      <c r="H457" s="1"/>
    </row>
    <row r="458" spans="6:8" ht="15.75" hidden="1" customHeight="1">
      <c r="F458" s="1"/>
      <c r="G458" s="1"/>
      <c r="H458" s="1"/>
    </row>
    <row r="459" spans="6:8" ht="15.75" hidden="1" customHeight="1">
      <c r="F459" s="1"/>
      <c r="G459" s="1"/>
      <c r="H459" s="1"/>
    </row>
    <row r="460" spans="6:8" ht="15.75" hidden="1" customHeight="1">
      <c r="F460" s="1"/>
      <c r="G460" s="1"/>
      <c r="H460" s="1"/>
    </row>
    <row r="461" spans="6:8" ht="15.75" hidden="1" customHeight="1">
      <c r="F461" s="1"/>
      <c r="G461" s="1"/>
      <c r="H461" s="1"/>
    </row>
    <row r="462" spans="6:8" ht="15.75" hidden="1" customHeight="1">
      <c r="F462" s="1"/>
      <c r="G462" s="1"/>
      <c r="H462" s="1"/>
    </row>
    <row r="463" spans="6:8" ht="15.75" hidden="1" customHeight="1">
      <c r="F463" s="1"/>
      <c r="G463" s="1"/>
      <c r="H463" s="1"/>
    </row>
    <row r="464" spans="6:8" ht="15.75" hidden="1" customHeight="1">
      <c r="F464" s="1"/>
      <c r="G464" s="1"/>
      <c r="H464" s="1"/>
    </row>
    <row r="465" spans="6:8" ht="15.75" hidden="1" customHeight="1">
      <c r="F465" s="1"/>
      <c r="G465" s="1"/>
      <c r="H465" s="1"/>
    </row>
    <row r="466" spans="6:8" ht="15.75" hidden="1" customHeight="1">
      <c r="F466" s="1"/>
      <c r="G466" s="1"/>
      <c r="H466" s="1"/>
    </row>
    <row r="467" spans="6:8" ht="15.75" hidden="1" customHeight="1">
      <c r="F467" s="1"/>
      <c r="G467" s="1"/>
      <c r="H467" s="1"/>
    </row>
    <row r="468" spans="6:8" ht="15.75" hidden="1" customHeight="1">
      <c r="F468" s="1"/>
      <c r="G468" s="1"/>
      <c r="H468" s="1"/>
    </row>
    <row r="469" spans="6:8" ht="15.75" hidden="1" customHeight="1">
      <c r="F469" s="1"/>
      <c r="G469" s="1"/>
      <c r="H469" s="1"/>
    </row>
    <row r="470" spans="6:8" ht="15.75" hidden="1" customHeight="1">
      <c r="F470" s="1"/>
      <c r="G470" s="1"/>
      <c r="H470" s="1"/>
    </row>
    <row r="471" spans="6:8" ht="15.75" hidden="1" customHeight="1">
      <c r="F471" s="1"/>
      <c r="G471" s="1"/>
      <c r="H471" s="1"/>
    </row>
    <row r="472" spans="6:8" ht="15.75" hidden="1" customHeight="1">
      <c r="F472" s="1"/>
      <c r="G472" s="1"/>
      <c r="H472" s="1"/>
    </row>
    <row r="473" spans="6:8" ht="15.75" hidden="1" customHeight="1">
      <c r="F473" s="1"/>
      <c r="G473" s="1"/>
      <c r="H473" s="1"/>
    </row>
    <row r="474" spans="6:8" ht="15.75" hidden="1" customHeight="1">
      <c r="F474" s="1"/>
      <c r="G474" s="1"/>
      <c r="H474" s="1"/>
    </row>
    <row r="475" spans="6:8" ht="15.75" hidden="1" customHeight="1">
      <c r="F475" s="1"/>
      <c r="G475" s="1"/>
      <c r="H475" s="1"/>
    </row>
    <row r="476" spans="6:8" ht="15.75" hidden="1" customHeight="1">
      <c r="F476" s="1"/>
      <c r="G476" s="1"/>
      <c r="H476" s="1"/>
    </row>
    <row r="477" spans="6:8" ht="15.75" hidden="1" customHeight="1">
      <c r="F477" s="1"/>
      <c r="G477" s="1"/>
      <c r="H477" s="1"/>
    </row>
    <row r="478" spans="6:8" ht="15.75" hidden="1" customHeight="1">
      <c r="F478" s="1"/>
      <c r="G478" s="1"/>
      <c r="H478" s="1"/>
    </row>
    <row r="479" spans="6:8" ht="15.75" hidden="1" customHeight="1">
      <c r="F479" s="1"/>
      <c r="G479" s="1"/>
      <c r="H479" s="1"/>
    </row>
    <row r="480" spans="6:8" ht="15.75" hidden="1" customHeight="1">
      <c r="F480" s="1"/>
      <c r="G480" s="1"/>
      <c r="H480" s="1"/>
    </row>
    <row r="481" spans="6:8" ht="15.75" hidden="1" customHeight="1">
      <c r="F481" s="1"/>
      <c r="G481" s="1"/>
      <c r="H481" s="1"/>
    </row>
    <row r="482" spans="6:8" ht="15.75" hidden="1" customHeight="1">
      <c r="F482" s="1"/>
      <c r="G482" s="1"/>
      <c r="H482" s="1"/>
    </row>
    <row r="483" spans="6:8" ht="15.75" hidden="1" customHeight="1">
      <c r="F483" s="1"/>
      <c r="G483" s="1"/>
      <c r="H483" s="1"/>
    </row>
    <row r="484" spans="6:8" ht="15.75" hidden="1" customHeight="1">
      <c r="F484" s="1"/>
      <c r="G484" s="1"/>
      <c r="H484" s="1"/>
    </row>
    <row r="485" spans="6:8" ht="15.75" hidden="1" customHeight="1">
      <c r="F485" s="1"/>
      <c r="G485" s="1"/>
      <c r="H485" s="1"/>
    </row>
    <row r="486" spans="6:8" ht="15.75" hidden="1" customHeight="1">
      <c r="F486" s="1"/>
      <c r="G486" s="1"/>
      <c r="H486" s="1"/>
    </row>
    <row r="487" spans="6:8" ht="15.75" hidden="1" customHeight="1">
      <c r="F487" s="1"/>
      <c r="G487" s="1"/>
      <c r="H487" s="1"/>
    </row>
    <row r="488" spans="6:8" ht="15.75" hidden="1" customHeight="1">
      <c r="F488" s="1"/>
      <c r="G488" s="1"/>
      <c r="H488" s="1"/>
    </row>
    <row r="489" spans="6:8" ht="15.75" hidden="1" customHeight="1">
      <c r="F489" s="1"/>
      <c r="G489" s="1"/>
      <c r="H489" s="1"/>
    </row>
    <row r="490" spans="6:8" ht="15.75" hidden="1" customHeight="1">
      <c r="F490" s="1"/>
      <c r="G490" s="1"/>
      <c r="H490" s="1"/>
    </row>
    <row r="491" spans="6:8" ht="15.75" hidden="1" customHeight="1">
      <c r="F491" s="1"/>
      <c r="G491" s="1"/>
      <c r="H491" s="1"/>
    </row>
    <row r="492" spans="6:8" ht="15.75" hidden="1" customHeight="1">
      <c r="F492" s="1"/>
      <c r="G492" s="1"/>
      <c r="H492" s="1"/>
    </row>
    <row r="493" spans="6:8" ht="15.75" hidden="1" customHeight="1">
      <c r="F493" s="1"/>
      <c r="G493" s="1"/>
      <c r="H493" s="1"/>
    </row>
    <row r="494" spans="6:8" ht="15.75" hidden="1" customHeight="1">
      <c r="F494" s="1"/>
      <c r="G494" s="1"/>
      <c r="H494" s="1"/>
    </row>
    <row r="495" spans="6:8" ht="15.75" hidden="1" customHeight="1">
      <c r="F495" s="1"/>
      <c r="G495" s="1"/>
      <c r="H495" s="1"/>
    </row>
    <row r="496" spans="6:8" ht="15.75" hidden="1" customHeight="1">
      <c r="F496" s="1"/>
      <c r="G496" s="1"/>
      <c r="H496" s="1"/>
    </row>
    <row r="497" spans="6:8" ht="15.75" hidden="1" customHeight="1">
      <c r="F497" s="1"/>
      <c r="G497" s="1"/>
      <c r="H497" s="1"/>
    </row>
    <row r="498" spans="6:8" ht="15.75" hidden="1" customHeight="1">
      <c r="F498" s="1"/>
      <c r="G498" s="1"/>
      <c r="H498" s="1"/>
    </row>
    <row r="499" spans="6:8" ht="15.75" hidden="1" customHeight="1">
      <c r="F499" s="1"/>
      <c r="G499" s="1"/>
      <c r="H499" s="1"/>
    </row>
    <row r="500" spans="6:8" ht="15.75" hidden="1" customHeight="1">
      <c r="F500" s="1"/>
      <c r="G500" s="1"/>
      <c r="H500" s="1"/>
    </row>
    <row r="501" spans="6:8" ht="15.75" hidden="1" customHeight="1">
      <c r="F501" s="1"/>
      <c r="G501" s="1"/>
      <c r="H501" s="1"/>
    </row>
    <row r="502" spans="6:8" ht="15.75" hidden="1" customHeight="1">
      <c r="F502" s="1"/>
      <c r="G502" s="1"/>
      <c r="H502" s="1"/>
    </row>
    <row r="503" spans="6:8" ht="15.75" hidden="1" customHeight="1">
      <c r="F503" s="1"/>
      <c r="G503" s="1"/>
      <c r="H503" s="1"/>
    </row>
    <row r="504" spans="6:8" ht="15.75" hidden="1" customHeight="1">
      <c r="F504" s="1"/>
      <c r="G504" s="1"/>
      <c r="H504" s="1"/>
    </row>
    <row r="505" spans="6:8" ht="15.75" hidden="1" customHeight="1">
      <c r="F505" s="1"/>
      <c r="G505" s="1"/>
      <c r="H505" s="1"/>
    </row>
    <row r="506" spans="6:8" ht="15.75" hidden="1" customHeight="1">
      <c r="F506" s="1"/>
      <c r="G506" s="1"/>
      <c r="H506" s="1"/>
    </row>
    <row r="507" spans="6:8" ht="15.75" hidden="1" customHeight="1">
      <c r="F507" s="1"/>
      <c r="G507" s="1"/>
      <c r="H507" s="1"/>
    </row>
    <row r="508" spans="6:8" ht="15.75" hidden="1" customHeight="1">
      <c r="F508" s="1"/>
      <c r="G508" s="1"/>
      <c r="H508" s="1"/>
    </row>
    <row r="509" spans="6:8" ht="15.75" hidden="1" customHeight="1">
      <c r="F509" s="1"/>
      <c r="G509" s="1"/>
      <c r="H509" s="1"/>
    </row>
    <row r="510" spans="6:8" ht="15.75" hidden="1" customHeight="1">
      <c r="F510" s="1"/>
      <c r="G510" s="1"/>
      <c r="H510" s="1"/>
    </row>
    <row r="511" spans="6:8" ht="15.75" hidden="1" customHeight="1">
      <c r="F511" s="1"/>
      <c r="G511" s="1"/>
      <c r="H511" s="1"/>
    </row>
    <row r="512" spans="6:8" ht="15.75" hidden="1" customHeight="1">
      <c r="F512" s="1"/>
      <c r="G512" s="1"/>
      <c r="H512" s="1"/>
    </row>
    <row r="513" spans="6:8" ht="15.75" hidden="1" customHeight="1">
      <c r="F513" s="1"/>
      <c r="G513" s="1"/>
      <c r="H513" s="1"/>
    </row>
    <row r="514" spans="6:8" ht="15.75" hidden="1" customHeight="1">
      <c r="F514" s="1"/>
      <c r="G514" s="1"/>
      <c r="H514" s="1"/>
    </row>
    <row r="515" spans="6:8" ht="15.75" hidden="1" customHeight="1">
      <c r="F515" s="1"/>
      <c r="G515" s="1"/>
      <c r="H515" s="1"/>
    </row>
    <row r="516" spans="6:8" ht="15.75" hidden="1" customHeight="1">
      <c r="F516" s="1"/>
      <c r="G516" s="1"/>
      <c r="H516" s="1"/>
    </row>
    <row r="517" spans="6:8" ht="15.75" hidden="1" customHeight="1">
      <c r="F517" s="1"/>
      <c r="G517" s="1"/>
      <c r="H517" s="1"/>
    </row>
    <row r="518" spans="6:8" ht="15.75" hidden="1" customHeight="1">
      <c r="F518" s="1"/>
      <c r="G518" s="1"/>
      <c r="H518" s="1"/>
    </row>
    <row r="519" spans="6:8" ht="15.75" hidden="1" customHeight="1">
      <c r="F519" s="1"/>
      <c r="G519" s="1"/>
      <c r="H519" s="1"/>
    </row>
    <row r="520" spans="6:8" ht="15.75" hidden="1" customHeight="1">
      <c r="F520" s="1"/>
      <c r="G520" s="1"/>
      <c r="H520" s="1"/>
    </row>
    <row r="521" spans="6:8" ht="15.75" hidden="1" customHeight="1">
      <c r="F521" s="1"/>
      <c r="G521" s="1"/>
      <c r="H521" s="1"/>
    </row>
    <row r="522" spans="6:8" ht="15.75" hidden="1" customHeight="1">
      <c r="F522" s="1"/>
      <c r="G522" s="1"/>
      <c r="H522" s="1"/>
    </row>
    <row r="523" spans="6:8" ht="15.75" hidden="1" customHeight="1">
      <c r="F523" s="1"/>
      <c r="G523" s="1"/>
      <c r="H523" s="1"/>
    </row>
    <row r="524" spans="6:8" ht="15.75" hidden="1" customHeight="1">
      <c r="F524" s="1"/>
      <c r="G524" s="1"/>
      <c r="H524" s="1"/>
    </row>
    <row r="525" spans="6:8" ht="15.75" hidden="1" customHeight="1">
      <c r="F525" s="1"/>
      <c r="G525" s="1"/>
      <c r="H525" s="1"/>
    </row>
    <row r="526" spans="6:8" ht="15.75" hidden="1" customHeight="1">
      <c r="F526" s="1"/>
      <c r="G526" s="1"/>
      <c r="H526" s="1"/>
    </row>
    <row r="527" spans="6:8" ht="15.75" hidden="1" customHeight="1">
      <c r="F527" s="1"/>
      <c r="G527" s="1"/>
      <c r="H527" s="1"/>
    </row>
    <row r="528" spans="6:8" ht="15.75" hidden="1" customHeight="1">
      <c r="F528" s="1"/>
      <c r="G528" s="1"/>
      <c r="H528" s="1"/>
    </row>
    <row r="529" spans="6:8" ht="15.75" hidden="1" customHeight="1">
      <c r="F529" s="1"/>
      <c r="G529" s="1"/>
      <c r="H529" s="1"/>
    </row>
    <row r="530" spans="6:8" ht="15.75" hidden="1" customHeight="1">
      <c r="F530" s="1"/>
      <c r="G530" s="1"/>
      <c r="H530" s="1"/>
    </row>
    <row r="531" spans="6:8" ht="15.75" hidden="1" customHeight="1">
      <c r="F531" s="1"/>
      <c r="G531" s="1"/>
      <c r="H531" s="1"/>
    </row>
    <row r="532" spans="6:8" ht="15.75" hidden="1" customHeight="1">
      <c r="F532" s="1"/>
      <c r="G532" s="1"/>
      <c r="H532" s="1"/>
    </row>
    <row r="533" spans="6:8" ht="15.75" hidden="1" customHeight="1">
      <c r="F533" s="1"/>
      <c r="G533" s="1"/>
      <c r="H533" s="1"/>
    </row>
    <row r="534" spans="6:8" ht="15.75" hidden="1" customHeight="1">
      <c r="F534" s="1"/>
      <c r="G534" s="1"/>
      <c r="H534" s="1"/>
    </row>
    <row r="535" spans="6:8" ht="15.75" hidden="1" customHeight="1">
      <c r="F535" s="1"/>
      <c r="G535" s="1"/>
      <c r="H535" s="1"/>
    </row>
    <row r="536" spans="6:8" ht="15.75" hidden="1" customHeight="1">
      <c r="F536" s="1"/>
      <c r="G536" s="1"/>
      <c r="H536" s="1"/>
    </row>
    <row r="537" spans="6:8" ht="15.75" hidden="1" customHeight="1">
      <c r="F537" s="1"/>
      <c r="G537" s="1"/>
      <c r="H537" s="1"/>
    </row>
    <row r="538" spans="6:8" ht="15.75" hidden="1" customHeight="1">
      <c r="F538" s="1"/>
      <c r="G538" s="1"/>
      <c r="H538" s="1"/>
    </row>
    <row r="539" spans="6:8" ht="15.75" hidden="1" customHeight="1">
      <c r="F539" s="1"/>
      <c r="G539" s="1"/>
      <c r="H539" s="1"/>
    </row>
    <row r="540" spans="6:8" ht="15.75" hidden="1" customHeight="1">
      <c r="F540" s="1"/>
      <c r="G540" s="1"/>
      <c r="H540" s="1"/>
    </row>
    <row r="541" spans="6:8" ht="15.75" hidden="1" customHeight="1">
      <c r="F541" s="1"/>
      <c r="G541" s="1"/>
      <c r="H541" s="1"/>
    </row>
    <row r="542" spans="6:8" ht="15.75" hidden="1" customHeight="1">
      <c r="F542" s="1"/>
      <c r="G542" s="1"/>
      <c r="H542" s="1"/>
    </row>
    <row r="543" spans="6:8" ht="15.75" hidden="1" customHeight="1">
      <c r="F543" s="1"/>
      <c r="G543" s="1"/>
      <c r="H543" s="1"/>
    </row>
    <row r="544" spans="6:8" ht="15.75" hidden="1" customHeight="1">
      <c r="F544" s="1"/>
      <c r="G544" s="1"/>
      <c r="H544" s="1"/>
    </row>
    <row r="545" spans="6:8" ht="15.75" hidden="1" customHeight="1">
      <c r="F545" s="1"/>
      <c r="G545" s="1"/>
      <c r="H545" s="1"/>
    </row>
    <row r="546" spans="6:8" ht="15.75" hidden="1" customHeight="1">
      <c r="F546" s="1"/>
      <c r="G546" s="1"/>
      <c r="H546" s="1"/>
    </row>
    <row r="547" spans="6:8" ht="15.75" hidden="1" customHeight="1">
      <c r="F547" s="1"/>
      <c r="G547" s="1"/>
      <c r="H547" s="1"/>
    </row>
    <row r="548" spans="6:8" ht="15.75" hidden="1" customHeight="1">
      <c r="F548" s="1"/>
      <c r="G548" s="1"/>
      <c r="H548" s="1"/>
    </row>
    <row r="549" spans="6:8" ht="15.75" hidden="1" customHeight="1">
      <c r="F549" s="1"/>
      <c r="G549" s="1"/>
      <c r="H549" s="1"/>
    </row>
    <row r="550" spans="6:8" ht="15.75" hidden="1" customHeight="1">
      <c r="F550" s="1"/>
      <c r="G550" s="1"/>
      <c r="H550" s="1"/>
    </row>
    <row r="551" spans="6:8" ht="15.75" hidden="1" customHeight="1">
      <c r="F551" s="1"/>
      <c r="G551" s="1"/>
      <c r="H551" s="1"/>
    </row>
    <row r="552" spans="6:8" ht="15.75" hidden="1" customHeight="1">
      <c r="F552" s="1"/>
      <c r="G552" s="1"/>
      <c r="H552" s="1"/>
    </row>
    <row r="553" spans="6:8" ht="15.75" hidden="1" customHeight="1">
      <c r="F553" s="1"/>
      <c r="G553" s="1"/>
      <c r="H553" s="1"/>
    </row>
    <row r="554" spans="6:8" ht="15.75" hidden="1" customHeight="1">
      <c r="F554" s="1"/>
      <c r="G554" s="1"/>
      <c r="H554" s="1"/>
    </row>
    <row r="555" spans="6:8" ht="15.75" hidden="1" customHeight="1">
      <c r="F555" s="1"/>
      <c r="G555" s="1"/>
      <c r="H555" s="1"/>
    </row>
    <row r="556" spans="6:8" ht="15.75" hidden="1" customHeight="1">
      <c r="F556" s="1"/>
      <c r="G556" s="1"/>
      <c r="H556" s="1"/>
    </row>
    <row r="557" spans="6:8" ht="15.75" hidden="1" customHeight="1">
      <c r="F557" s="1"/>
      <c r="G557" s="1"/>
      <c r="H557" s="1"/>
    </row>
    <row r="558" spans="6:8" ht="15.75" hidden="1" customHeight="1">
      <c r="F558" s="1"/>
      <c r="G558" s="1"/>
      <c r="H558" s="1"/>
    </row>
    <row r="559" spans="6:8" ht="15.75" hidden="1" customHeight="1">
      <c r="F559" s="1"/>
      <c r="G559" s="1"/>
      <c r="H559" s="1"/>
    </row>
    <row r="560" spans="6:8" ht="15.75" hidden="1" customHeight="1">
      <c r="F560" s="1"/>
      <c r="G560" s="1"/>
      <c r="H560" s="1"/>
    </row>
    <row r="561" spans="6:8" ht="15.75" hidden="1" customHeight="1">
      <c r="F561" s="1"/>
      <c r="G561" s="1"/>
      <c r="H561" s="1"/>
    </row>
    <row r="562" spans="6:8" ht="15.75" hidden="1" customHeight="1">
      <c r="F562" s="1"/>
      <c r="G562" s="1"/>
      <c r="H562" s="1"/>
    </row>
    <row r="563" spans="6:8" ht="15.75" hidden="1" customHeight="1">
      <c r="F563" s="1"/>
      <c r="G563" s="1"/>
      <c r="H563" s="1"/>
    </row>
    <row r="564" spans="6:8" ht="15.75" hidden="1" customHeight="1">
      <c r="F564" s="1"/>
      <c r="G564" s="1"/>
      <c r="H564" s="1"/>
    </row>
    <row r="565" spans="6:8" ht="15.75" hidden="1" customHeight="1">
      <c r="F565" s="1"/>
      <c r="G565" s="1"/>
      <c r="H565" s="1"/>
    </row>
    <row r="566" spans="6:8" ht="15.75" hidden="1" customHeight="1">
      <c r="F566" s="1"/>
      <c r="G566" s="1"/>
      <c r="H566" s="1"/>
    </row>
    <row r="567" spans="6:8" ht="15.75" hidden="1" customHeight="1">
      <c r="F567" s="1"/>
      <c r="G567" s="1"/>
      <c r="H567" s="1"/>
    </row>
    <row r="568" spans="6:8" ht="15.75" hidden="1" customHeight="1">
      <c r="F568" s="1"/>
      <c r="G568" s="1"/>
      <c r="H568" s="1"/>
    </row>
    <row r="569" spans="6:8" ht="15.75" hidden="1" customHeight="1">
      <c r="F569" s="1"/>
      <c r="G569" s="1"/>
      <c r="H569" s="1"/>
    </row>
    <row r="570" spans="6:8" ht="15.75" hidden="1" customHeight="1">
      <c r="F570" s="1"/>
      <c r="G570" s="1"/>
      <c r="H570" s="1"/>
    </row>
    <row r="571" spans="6:8" ht="15.75" hidden="1" customHeight="1">
      <c r="F571" s="1"/>
      <c r="G571" s="1"/>
      <c r="H571" s="1"/>
    </row>
    <row r="572" spans="6:8" ht="15.75" hidden="1" customHeight="1">
      <c r="F572" s="1"/>
      <c r="G572" s="1"/>
      <c r="H572" s="1"/>
    </row>
    <row r="573" spans="6:8" ht="15.75" hidden="1" customHeight="1">
      <c r="F573" s="1"/>
      <c r="G573" s="1"/>
      <c r="H573" s="1"/>
    </row>
    <row r="574" spans="6:8" ht="15.75" hidden="1" customHeight="1">
      <c r="F574" s="1"/>
      <c r="G574" s="1"/>
      <c r="H574" s="1"/>
    </row>
    <row r="575" spans="6:8" ht="15.75" hidden="1" customHeight="1">
      <c r="F575" s="1"/>
      <c r="G575" s="1"/>
      <c r="H575" s="1"/>
    </row>
    <row r="576" spans="6:8" ht="15.75" hidden="1" customHeight="1">
      <c r="F576" s="1"/>
      <c r="G576" s="1"/>
      <c r="H576" s="1"/>
    </row>
    <row r="577" spans="6:8" ht="15.75" hidden="1" customHeight="1">
      <c r="F577" s="1"/>
      <c r="G577" s="1"/>
      <c r="H577" s="1"/>
    </row>
    <row r="578" spans="6:8" ht="15.75" hidden="1" customHeight="1">
      <c r="F578" s="1"/>
      <c r="G578" s="1"/>
      <c r="H578" s="1"/>
    </row>
    <row r="579" spans="6:8" ht="15.75" hidden="1" customHeight="1">
      <c r="F579" s="1"/>
      <c r="G579" s="1"/>
      <c r="H579" s="1"/>
    </row>
    <row r="580" spans="6:8" ht="15.75" hidden="1" customHeight="1">
      <c r="F580" s="1"/>
      <c r="G580" s="1"/>
      <c r="H580" s="1"/>
    </row>
    <row r="581" spans="6:8" ht="15.75" hidden="1" customHeight="1">
      <c r="F581" s="1"/>
      <c r="G581" s="1"/>
      <c r="H581" s="1"/>
    </row>
    <row r="582" spans="6:8" ht="15.75" hidden="1" customHeight="1">
      <c r="F582" s="1"/>
      <c r="G582" s="1"/>
      <c r="H582" s="1"/>
    </row>
    <row r="583" spans="6:8" ht="15.75" hidden="1" customHeight="1">
      <c r="F583" s="1"/>
      <c r="G583" s="1"/>
      <c r="H583" s="1"/>
    </row>
    <row r="584" spans="6:8" ht="15.75" hidden="1" customHeight="1">
      <c r="F584" s="1"/>
      <c r="G584" s="1"/>
      <c r="H584" s="1"/>
    </row>
    <row r="585" spans="6:8" ht="15.75" hidden="1" customHeight="1">
      <c r="F585" s="1"/>
      <c r="G585" s="1"/>
      <c r="H585" s="1"/>
    </row>
    <row r="586" spans="6:8" ht="15.75" hidden="1" customHeight="1">
      <c r="F586" s="1"/>
      <c r="G586" s="1"/>
      <c r="H586" s="1"/>
    </row>
    <row r="587" spans="6:8" ht="15.75" hidden="1" customHeight="1">
      <c r="F587" s="1"/>
      <c r="G587" s="1"/>
      <c r="H587" s="1"/>
    </row>
    <row r="588" spans="6:8" ht="15.75" hidden="1" customHeight="1">
      <c r="F588" s="1"/>
      <c r="G588" s="1"/>
      <c r="H588" s="1"/>
    </row>
    <row r="589" spans="6:8" ht="15.75" hidden="1" customHeight="1">
      <c r="F589" s="1"/>
      <c r="G589" s="1"/>
      <c r="H589" s="1"/>
    </row>
    <row r="590" spans="6:8" ht="15.75" hidden="1" customHeight="1">
      <c r="F590" s="1"/>
      <c r="G590" s="1"/>
      <c r="H590" s="1"/>
    </row>
    <row r="591" spans="6:8" ht="15.75" hidden="1" customHeight="1">
      <c r="F591" s="1"/>
      <c r="G591" s="1"/>
      <c r="H591" s="1"/>
    </row>
    <row r="592" spans="6:8" ht="15.75" hidden="1" customHeight="1">
      <c r="F592" s="1"/>
      <c r="G592" s="1"/>
      <c r="H592" s="1"/>
    </row>
    <row r="593" spans="6:8" ht="15.75" hidden="1" customHeight="1">
      <c r="F593" s="1"/>
      <c r="G593" s="1"/>
      <c r="H593" s="1"/>
    </row>
    <row r="594" spans="6:8" ht="15.75" hidden="1" customHeight="1">
      <c r="F594" s="1"/>
      <c r="G594" s="1"/>
      <c r="H594" s="1"/>
    </row>
    <row r="595" spans="6:8" ht="15.75" hidden="1" customHeight="1">
      <c r="F595" s="1"/>
      <c r="G595" s="1"/>
      <c r="H595" s="1"/>
    </row>
    <row r="596" spans="6:8" ht="15.75" hidden="1" customHeight="1">
      <c r="F596" s="1"/>
      <c r="G596" s="1"/>
      <c r="H596" s="1"/>
    </row>
    <row r="597" spans="6:8" ht="15.75" hidden="1" customHeight="1">
      <c r="F597" s="1"/>
      <c r="G597" s="1"/>
      <c r="H597" s="1"/>
    </row>
    <row r="598" spans="6:8" ht="15.75" hidden="1" customHeight="1">
      <c r="F598" s="1"/>
      <c r="G598" s="1"/>
      <c r="H598" s="1"/>
    </row>
    <row r="599" spans="6:8" ht="15.75" hidden="1" customHeight="1">
      <c r="F599" s="1"/>
      <c r="G599" s="1"/>
      <c r="H599" s="1"/>
    </row>
    <row r="600" spans="6:8" ht="15.75" hidden="1" customHeight="1">
      <c r="F600" s="1"/>
      <c r="G600" s="1"/>
      <c r="H600" s="1"/>
    </row>
    <row r="601" spans="6:8" ht="15.75" hidden="1" customHeight="1">
      <c r="F601" s="1"/>
      <c r="G601" s="1"/>
      <c r="H601" s="1"/>
    </row>
    <row r="602" spans="6:8" ht="15.75" hidden="1" customHeight="1">
      <c r="F602" s="1"/>
      <c r="G602" s="1"/>
      <c r="H602" s="1"/>
    </row>
    <row r="603" spans="6:8" ht="15.75" hidden="1" customHeight="1">
      <c r="F603" s="1"/>
      <c r="G603" s="1"/>
      <c r="H603" s="1"/>
    </row>
    <row r="604" spans="6:8" ht="15.75" hidden="1" customHeight="1">
      <c r="F604" s="1"/>
      <c r="G604" s="1"/>
      <c r="H604" s="1"/>
    </row>
    <row r="605" spans="6:8" ht="15.75" hidden="1" customHeight="1">
      <c r="F605" s="1"/>
      <c r="G605" s="1"/>
      <c r="H605" s="1"/>
    </row>
    <row r="606" spans="6:8" ht="15.75" hidden="1" customHeight="1">
      <c r="F606" s="1"/>
      <c r="G606" s="1"/>
      <c r="H606" s="1"/>
    </row>
    <row r="607" spans="6:8" ht="15.75" hidden="1" customHeight="1">
      <c r="F607" s="1"/>
      <c r="G607" s="1"/>
      <c r="H607" s="1"/>
    </row>
    <row r="608" spans="6:8" ht="15.75" hidden="1" customHeight="1">
      <c r="F608" s="1"/>
      <c r="G608" s="1"/>
      <c r="H608" s="1"/>
    </row>
    <row r="609" spans="6:8" ht="15.75" hidden="1" customHeight="1">
      <c r="F609" s="1"/>
      <c r="G609" s="1"/>
      <c r="H609" s="1"/>
    </row>
    <row r="610" spans="6:8" ht="15.75" hidden="1" customHeight="1">
      <c r="F610" s="1"/>
      <c r="G610" s="1"/>
      <c r="H610" s="1"/>
    </row>
    <row r="611" spans="6:8" ht="15.75" hidden="1" customHeight="1">
      <c r="F611" s="1"/>
      <c r="G611" s="1"/>
      <c r="H611" s="1"/>
    </row>
    <row r="612" spans="6:8" ht="15.75" hidden="1" customHeight="1">
      <c r="F612" s="1"/>
      <c r="G612" s="1"/>
      <c r="H612" s="1"/>
    </row>
    <row r="613" spans="6:8" ht="15.75" hidden="1" customHeight="1">
      <c r="F613" s="1"/>
      <c r="G613" s="1"/>
      <c r="H613" s="1"/>
    </row>
    <row r="614" spans="6:8" ht="15.75" hidden="1" customHeight="1">
      <c r="F614" s="1"/>
      <c r="G614" s="1"/>
      <c r="H614" s="1"/>
    </row>
    <row r="615" spans="6:8" ht="15.75" hidden="1" customHeight="1">
      <c r="F615" s="1"/>
      <c r="G615" s="1"/>
      <c r="H615" s="1"/>
    </row>
    <row r="616" spans="6:8" ht="15.75" hidden="1" customHeight="1">
      <c r="F616" s="1"/>
      <c r="G616" s="1"/>
      <c r="H616" s="1"/>
    </row>
    <row r="617" spans="6:8" ht="15.75" hidden="1" customHeight="1">
      <c r="F617" s="1"/>
      <c r="G617" s="1"/>
      <c r="H617" s="1"/>
    </row>
    <row r="618" spans="6:8" ht="15.75" hidden="1" customHeight="1">
      <c r="F618" s="1"/>
      <c r="G618" s="1"/>
      <c r="H618" s="1"/>
    </row>
    <row r="619" spans="6:8" ht="15.75" hidden="1" customHeight="1">
      <c r="F619" s="1"/>
      <c r="G619" s="1"/>
      <c r="H619" s="1"/>
    </row>
    <row r="620" spans="6:8" ht="15.75" hidden="1" customHeight="1">
      <c r="F620" s="1"/>
      <c r="G620" s="1"/>
      <c r="H620" s="1"/>
    </row>
    <row r="621" spans="6:8" ht="15.75" hidden="1" customHeight="1">
      <c r="F621" s="1"/>
      <c r="G621" s="1"/>
      <c r="H621" s="1"/>
    </row>
    <row r="622" spans="6:8" ht="15.75" hidden="1" customHeight="1">
      <c r="F622" s="1"/>
      <c r="G622" s="1"/>
      <c r="H622" s="1"/>
    </row>
    <row r="623" spans="6:8" ht="15.75" hidden="1" customHeight="1">
      <c r="F623" s="1"/>
      <c r="G623" s="1"/>
      <c r="H623" s="1"/>
    </row>
    <row r="624" spans="6:8" ht="15.75" hidden="1" customHeight="1">
      <c r="F624" s="1"/>
      <c r="G624" s="1"/>
      <c r="H624" s="1"/>
    </row>
    <row r="625" spans="6:8" ht="15.75" hidden="1" customHeight="1">
      <c r="F625" s="1"/>
      <c r="G625" s="1"/>
      <c r="H625" s="1"/>
    </row>
    <row r="626" spans="6:8" ht="15.75" hidden="1" customHeight="1">
      <c r="F626" s="1"/>
      <c r="G626" s="1"/>
      <c r="H626" s="1"/>
    </row>
    <row r="627" spans="6:8" ht="15.75" hidden="1" customHeight="1">
      <c r="F627" s="1"/>
      <c r="G627" s="1"/>
      <c r="H627" s="1"/>
    </row>
    <row r="628" spans="6:8" ht="15.75" hidden="1" customHeight="1">
      <c r="F628" s="1"/>
      <c r="G628" s="1"/>
      <c r="H628" s="1"/>
    </row>
    <row r="629" spans="6:8" ht="15.75" hidden="1" customHeight="1">
      <c r="F629" s="1"/>
      <c r="G629" s="1"/>
      <c r="H629" s="1"/>
    </row>
    <row r="630" spans="6:8" ht="15.75" hidden="1" customHeight="1">
      <c r="F630" s="1"/>
      <c r="G630" s="1"/>
      <c r="H630" s="1"/>
    </row>
    <row r="631" spans="6:8" ht="15.75" hidden="1" customHeight="1">
      <c r="F631" s="1"/>
      <c r="G631" s="1"/>
      <c r="H631" s="1"/>
    </row>
    <row r="632" spans="6:8" ht="15.75" hidden="1" customHeight="1">
      <c r="F632" s="1"/>
      <c r="G632" s="1"/>
      <c r="H632" s="1"/>
    </row>
    <row r="633" spans="6:8" ht="15.75" hidden="1" customHeight="1">
      <c r="F633" s="1"/>
      <c r="G633" s="1"/>
      <c r="H633" s="1"/>
    </row>
    <row r="634" spans="6:8" ht="15.75" hidden="1" customHeight="1">
      <c r="F634" s="1"/>
      <c r="G634" s="1"/>
      <c r="H634" s="1"/>
    </row>
    <row r="635" spans="6:8" ht="15.75" hidden="1" customHeight="1">
      <c r="F635" s="1"/>
      <c r="G635" s="1"/>
      <c r="H635" s="1"/>
    </row>
    <row r="636" spans="6:8" ht="15.75" hidden="1" customHeight="1">
      <c r="F636" s="1"/>
      <c r="G636" s="1"/>
      <c r="H636" s="1"/>
    </row>
    <row r="637" spans="6:8" ht="15.75" hidden="1" customHeight="1">
      <c r="F637" s="1"/>
      <c r="G637" s="1"/>
      <c r="H637" s="1"/>
    </row>
    <row r="638" spans="6:8" ht="15.75" hidden="1" customHeight="1">
      <c r="F638" s="1"/>
      <c r="G638" s="1"/>
      <c r="H638" s="1"/>
    </row>
    <row r="639" spans="6:8" ht="15.75" hidden="1" customHeight="1">
      <c r="F639" s="1"/>
      <c r="G639" s="1"/>
      <c r="H639" s="1"/>
    </row>
    <row r="640" spans="6:8" ht="15.75" hidden="1" customHeight="1">
      <c r="F640" s="1"/>
      <c r="G640" s="1"/>
      <c r="H640" s="1"/>
    </row>
    <row r="641" spans="6:8" ht="15.75" hidden="1" customHeight="1">
      <c r="F641" s="1"/>
      <c r="G641" s="1"/>
      <c r="H641" s="1"/>
    </row>
    <row r="642" spans="6:8" ht="15.75" hidden="1" customHeight="1">
      <c r="F642" s="1"/>
      <c r="G642" s="1"/>
      <c r="H642" s="1"/>
    </row>
    <row r="643" spans="6:8" ht="15.75" hidden="1" customHeight="1">
      <c r="F643" s="1"/>
      <c r="G643" s="1"/>
      <c r="H643" s="1"/>
    </row>
    <row r="644" spans="6:8" ht="15.75" hidden="1" customHeight="1">
      <c r="F644" s="1"/>
      <c r="G644" s="1"/>
      <c r="H644" s="1"/>
    </row>
    <row r="645" spans="6:8" ht="15.75" hidden="1" customHeight="1">
      <c r="F645" s="1"/>
      <c r="G645" s="1"/>
      <c r="H645" s="1"/>
    </row>
    <row r="646" spans="6:8" ht="15.75" hidden="1" customHeight="1">
      <c r="F646" s="1"/>
      <c r="G646" s="1"/>
      <c r="H646" s="1"/>
    </row>
    <row r="647" spans="6:8" ht="15.75" hidden="1" customHeight="1">
      <c r="F647" s="1"/>
      <c r="G647" s="1"/>
      <c r="H647" s="1"/>
    </row>
    <row r="648" spans="6:8" ht="15.75" hidden="1" customHeight="1">
      <c r="F648" s="1"/>
      <c r="G648" s="1"/>
      <c r="H648" s="1"/>
    </row>
    <row r="649" spans="6:8" ht="15.75" hidden="1" customHeight="1">
      <c r="F649" s="1"/>
      <c r="G649" s="1"/>
      <c r="H649" s="1"/>
    </row>
    <row r="650" spans="6:8" ht="15.75" hidden="1" customHeight="1">
      <c r="F650" s="1"/>
      <c r="G650" s="1"/>
      <c r="H650" s="1"/>
    </row>
    <row r="651" spans="6:8" ht="15.75" hidden="1" customHeight="1">
      <c r="F651" s="1"/>
      <c r="G651" s="1"/>
      <c r="H651" s="1"/>
    </row>
    <row r="652" spans="6:8" ht="15.75" hidden="1" customHeight="1">
      <c r="F652" s="1"/>
      <c r="G652" s="1"/>
      <c r="H652" s="1"/>
    </row>
    <row r="653" spans="6:8" ht="15.75" hidden="1" customHeight="1">
      <c r="F653" s="1"/>
      <c r="G653" s="1"/>
      <c r="H653" s="1"/>
    </row>
    <row r="654" spans="6:8" ht="15.75" hidden="1" customHeight="1">
      <c r="F654" s="1"/>
      <c r="G654" s="1"/>
      <c r="H654" s="1"/>
    </row>
    <row r="655" spans="6:8" ht="15.75" hidden="1" customHeight="1">
      <c r="F655" s="1"/>
      <c r="G655" s="1"/>
      <c r="H655" s="1"/>
    </row>
    <row r="656" spans="6:8" ht="15.75" hidden="1" customHeight="1">
      <c r="F656" s="1"/>
      <c r="G656" s="1"/>
      <c r="H656" s="1"/>
    </row>
    <row r="657" spans="6:8" ht="15.75" hidden="1" customHeight="1">
      <c r="F657" s="1"/>
      <c r="G657" s="1"/>
      <c r="H657" s="1"/>
    </row>
    <row r="658" spans="6:8" ht="15.75" hidden="1" customHeight="1">
      <c r="F658" s="1"/>
      <c r="G658" s="1"/>
      <c r="H658" s="1"/>
    </row>
    <row r="659" spans="6:8" ht="15.75" hidden="1" customHeight="1">
      <c r="F659" s="1"/>
      <c r="G659" s="1"/>
      <c r="H659" s="1"/>
    </row>
    <row r="660" spans="6:8" ht="15.75" hidden="1" customHeight="1">
      <c r="F660" s="1"/>
      <c r="G660" s="1"/>
      <c r="H660" s="1"/>
    </row>
    <row r="661" spans="6:8" ht="15.75" hidden="1" customHeight="1">
      <c r="F661" s="1"/>
      <c r="G661" s="1"/>
      <c r="H661" s="1"/>
    </row>
    <row r="662" spans="6:8" ht="15.75" hidden="1" customHeight="1">
      <c r="F662" s="1"/>
      <c r="G662" s="1"/>
      <c r="H662" s="1"/>
    </row>
    <row r="663" spans="6:8" ht="15.75" hidden="1" customHeight="1">
      <c r="F663" s="1"/>
      <c r="G663" s="1"/>
      <c r="H663" s="1"/>
    </row>
    <row r="664" spans="6:8" ht="15.75" hidden="1" customHeight="1">
      <c r="F664" s="1"/>
      <c r="G664" s="1"/>
      <c r="H664" s="1"/>
    </row>
    <row r="665" spans="6:8" ht="15.75" hidden="1" customHeight="1">
      <c r="F665" s="1"/>
      <c r="G665" s="1"/>
      <c r="H665" s="1"/>
    </row>
    <row r="666" spans="6:8" ht="15.75" hidden="1" customHeight="1">
      <c r="F666" s="1"/>
      <c r="G666" s="1"/>
      <c r="H666" s="1"/>
    </row>
    <row r="667" spans="6:8" ht="15.75" hidden="1" customHeight="1">
      <c r="F667" s="1"/>
      <c r="G667" s="1"/>
      <c r="H667" s="1"/>
    </row>
    <row r="668" spans="6:8" ht="15.75" hidden="1" customHeight="1">
      <c r="F668" s="1"/>
      <c r="G668" s="1"/>
      <c r="H668" s="1"/>
    </row>
    <row r="669" spans="6:8" ht="15.75" hidden="1" customHeight="1">
      <c r="F669" s="1"/>
      <c r="G669" s="1"/>
      <c r="H669" s="1"/>
    </row>
    <row r="670" spans="6:8" ht="15.75" hidden="1" customHeight="1">
      <c r="F670" s="1"/>
      <c r="G670" s="1"/>
      <c r="H670" s="1"/>
    </row>
    <row r="671" spans="6:8" ht="15.75" hidden="1" customHeight="1">
      <c r="F671" s="1"/>
      <c r="G671" s="1"/>
      <c r="H671" s="1"/>
    </row>
    <row r="672" spans="6:8" ht="15.75" hidden="1" customHeight="1">
      <c r="F672" s="1"/>
      <c r="G672" s="1"/>
      <c r="H672" s="1"/>
    </row>
    <row r="673" spans="6:8" ht="15.75" hidden="1" customHeight="1">
      <c r="F673" s="1"/>
      <c r="G673" s="1"/>
      <c r="H673" s="1"/>
    </row>
    <row r="674" spans="6:8" ht="15.75" hidden="1" customHeight="1">
      <c r="F674" s="1"/>
      <c r="G674" s="1"/>
      <c r="H674" s="1"/>
    </row>
    <row r="675" spans="6:8" ht="15.75" hidden="1" customHeight="1">
      <c r="F675" s="1"/>
      <c r="G675" s="1"/>
      <c r="H675" s="1"/>
    </row>
    <row r="676" spans="6:8" ht="15.75" hidden="1" customHeight="1">
      <c r="F676" s="1"/>
      <c r="G676" s="1"/>
      <c r="H676" s="1"/>
    </row>
    <row r="677" spans="6:8" ht="15.75" hidden="1" customHeight="1">
      <c r="F677" s="1"/>
      <c r="G677" s="1"/>
      <c r="H677" s="1"/>
    </row>
    <row r="678" spans="6:8" ht="15.75" hidden="1" customHeight="1">
      <c r="F678" s="1"/>
      <c r="G678" s="1"/>
      <c r="H678" s="1"/>
    </row>
    <row r="679" spans="6:8" ht="15.75" hidden="1" customHeight="1">
      <c r="F679" s="1"/>
      <c r="G679" s="1"/>
      <c r="H679" s="1"/>
    </row>
    <row r="680" spans="6:8" ht="15.75" hidden="1" customHeight="1">
      <c r="F680" s="1"/>
      <c r="G680" s="1"/>
      <c r="H680" s="1"/>
    </row>
    <row r="681" spans="6:8" ht="15.75" hidden="1" customHeight="1">
      <c r="F681" s="1"/>
      <c r="G681" s="1"/>
      <c r="H681" s="1"/>
    </row>
    <row r="682" spans="6:8" ht="15.75" hidden="1" customHeight="1">
      <c r="F682" s="1"/>
      <c r="G682" s="1"/>
      <c r="H682" s="1"/>
    </row>
    <row r="683" spans="6:8" ht="15.75" hidden="1" customHeight="1">
      <c r="F683" s="1"/>
      <c r="G683" s="1"/>
      <c r="H683" s="1"/>
    </row>
    <row r="684" spans="6:8" ht="15.75" hidden="1" customHeight="1">
      <c r="F684" s="1"/>
      <c r="G684" s="1"/>
      <c r="H684" s="1"/>
    </row>
    <row r="685" spans="6:8" ht="15.75" hidden="1" customHeight="1">
      <c r="F685" s="1"/>
      <c r="G685" s="1"/>
      <c r="H685" s="1"/>
    </row>
    <row r="686" spans="6:8" ht="15.75" hidden="1" customHeight="1">
      <c r="F686" s="1"/>
      <c r="G686" s="1"/>
      <c r="H686" s="1"/>
    </row>
    <row r="687" spans="6:8" ht="15.75" hidden="1" customHeight="1">
      <c r="F687" s="1"/>
      <c r="G687" s="1"/>
      <c r="H687" s="1"/>
    </row>
    <row r="688" spans="6:8" ht="15.75" hidden="1" customHeight="1">
      <c r="F688" s="1"/>
      <c r="G688" s="1"/>
      <c r="H688" s="1"/>
    </row>
    <row r="689" spans="6:8" ht="15.75" hidden="1" customHeight="1">
      <c r="F689" s="1"/>
      <c r="G689" s="1"/>
      <c r="H689" s="1"/>
    </row>
    <row r="690" spans="6:8" ht="15.75" hidden="1" customHeight="1">
      <c r="F690" s="1"/>
      <c r="G690" s="1"/>
      <c r="H690" s="1"/>
    </row>
    <row r="691" spans="6:8" ht="15.75" hidden="1" customHeight="1">
      <c r="F691" s="1"/>
      <c r="G691" s="1"/>
      <c r="H691" s="1"/>
    </row>
    <row r="692" spans="6:8" ht="15.75" hidden="1" customHeight="1">
      <c r="F692" s="1"/>
      <c r="G692" s="1"/>
      <c r="H692" s="1"/>
    </row>
    <row r="693" spans="6:8" ht="15.75" hidden="1" customHeight="1">
      <c r="F693" s="1"/>
      <c r="G693" s="1"/>
      <c r="H693" s="1"/>
    </row>
    <row r="694" spans="6:8" ht="15.75" hidden="1" customHeight="1">
      <c r="F694" s="1"/>
      <c r="G694" s="1"/>
      <c r="H694" s="1"/>
    </row>
    <row r="695" spans="6:8" ht="15.75" hidden="1" customHeight="1">
      <c r="F695" s="1"/>
      <c r="G695" s="1"/>
      <c r="H695" s="1"/>
    </row>
    <row r="696" spans="6:8" ht="15.75" hidden="1" customHeight="1">
      <c r="F696" s="1"/>
      <c r="G696" s="1"/>
      <c r="H696" s="1"/>
    </row>
    <row r="697" spans="6:8" ht="15.75" hidden="1" customHeight="1">
      <c r="F697" s="1"/>
      <c r="G697" s="1"/>
      <c r="H697" s="1"/>
    </row>
    <row r="698" spans="6:8" ht="15.75" hidden="1" customHeight="1">
      <c r="F698" s="1"/>
      <c r="G698" s="1"/>
      <c r="H698" s="1"/>
    </row>
    <row r="699" spans="6:8" ht="15.75" hidden="1" customHeight="1">
      <c r="F699" s="1"/>
      <c r="G699" s="1"/>
      <c r="H699" s="1"/>
    </row>
    <row r="700" spans="6:8" ht="15.75" hidden="1" customHeight="1">
      <c r="F700" s="1"/>
      <c r="G700" s="1"/>
      <c r="H700" s="1"/>
    </row>
    <row r="701" spans="6:8" ht="15.75" hidden="1" customHeight="1">
      <c r="F701" s="1"/>
      <c r="G701" s="1"/>
      <c r="H701" s="1"/>
    </row>
    <row r="702" spans="6:8" ht="15.75" hidden="1" customHeight="1">
      <c r="F702" s="1"/>
      <c r="G702" s="1"/>
      <c r="H702" s="1"/>
    </row>
    <row r="703" spans="6:8" ht="15.75" hidden="1" customHeight="1">
      <c r="F703" s="1"/>
      <c r="G703" s="1"/>
      <c r="H703" s="1"/>
    </row>
    <row r="704" spans="6:8" ht="15.75" hidden="1" customHeight="1">
      <c r="F704" s="1"/>
      <c r="G704" s="1"/>
      <c r="H704" s="1"/>
    </row>
    <row r="705" spans="6:8" ht="15.75" hidden="1" customHeight="1">
      <c r="F705" s="1"/>
      <c r="G705" s="1"/>
      <c r="H705" s="1"/>
    </row>
    <row r="706" spans="6:8" ht="15.75" hidden="1" customHeight="1">
      <c r="F706" s="1"/>
      <c r="G706" s="1"/>
      <c r="H706" s="1"/>
    </row>
    <row r="707" spans="6:8" ht="15.75" hidden="1" customHeight="1">
      <c r="F707" s="1"/>
      <c r="G707" s="1"/>
      <c r="H707" s="1"/>
    </row>
    <row r="708" spans="6:8" ht="15.75" hidden="1" customHeight="1">
      <c r="F708" s="1"/>
      <c r="G708" s="1"/>
      <c r="H708" s="1"/>
    </row>
    <row r="709" spans="6:8" ht="15.75" hidden="1" customHeight="1">
      <c r="F709" s="1"/>
      <c r="G709" s="1"/>
      <c r="H709" s="1"/>
    </row>
    <row r="710" spans="6:8" ht="15.75" hidden="1" customHeight="1">
      <c r="F710" s="1"/>
      <c r="G710" s="1"/>
      <c r="H710" s="1"/>
    </row>
    <row r="711" spans="6:8" ht="15.75" hidden="1" customHeight="1">
      <c r="F711" s="1"/>
      <c r="G711" s="1"/>
      <c r="H711" s="1"/>
    </row>
    <row r="712" spans="6:8" ht="15.75" hidden="1" customHeight="1">
      <c r="F712" s="1"/>
      <c r="G712" s="1"/>
      <c r="H712" s="1"/>
    </row>
    <row r="713" spans="6:8" ht="15.75" hidden="1" customHeight="1">
      <c r="F713" s="1"/>
      <c r="G713" s="1"/>
      <c r="H713" s="1"/>
    </row>
    <row r="714" spans="6:8" ht="15.75" hidden="1" customHeight="1">
      <c r="F714" s="1"/>
      <c r="G714" s="1"/>
      <c r="H714" s="1"/>
    </row>
    <row r="715" spans="6:8" ht="15.75" hidden="1" customHeight="1">
      <c r="F715" s="1"/>
      <c r="G715" s="1"/>
      <c r="H715" s="1"/>
    </row>
    <row r="716" spans="6:8" ht="15.75" hidden="1" customHeight="1">
      <c r="F716" s="1"/>
      <c r="G716" s="1"/>
      <c r="H716" s="1"/>
    </row>
    <row r="717" spans="6:8" ht="15.75" hidden="1" customHeight="1">
      <c r="F717" s="1"/>
      <c r="G717" s="1"/>
      <c r="H717" s="1"/>
    </row>
    <row r="718" spans="6:8" ht="15.75" hidden="1" customHeight="1">
      <c r="F718" s="1"/>
      <c r="G718" s="1"/>
      <c r="H718" s="1"/>
    </row>
    <row r="719" spans="6:8" ht="15.75" hidden="1" customHeight="1">
      <c r="F719" s="1"/>
      <c r="G719" s="1"/>
      <c r="H719" s="1"/>
    </row>
    <row r="720" spans="6:8" ht="15.75" hidden="1" customHeight="1">
      <c r="F720" s="1"/>
      <c r="G720" s="1"/>
      <c r="H720" s="1"/>
    </row>
    <row r="721" spans="6:8" ht="15.75" hidden="1" customHeight="1">
      <c r="F721" s="1"/>
      <c r="G721" s="1"/>
      <c r="H721" s="1"/>
    </row>
    <row r="722" spans="6:8" ht="15.75" hidden="1" customHeight="1">
      <c r="F722" s="1"/>
      <c r="G722" s="1"/>
      <c r="H722" s="1"/>
    </row>
    <row r="723" spans="6:8" ht="15.75" hidden="1" customHeight="1">
      <c r="F723" s="1"/>
      <c r="G723" s="1"/>
      <c r="H723" s="1"/>
    </row>
    <row r="724" spans="6:8" ht="15.75" hidden="1" customHeight="1">
      <c r="F724" s="1"/>
      <c r="G724" s="1"/>
      <c r="H724" s="1"/>
    </row>
    <row r="725" spans="6:8" ht="15.75" hidden="1" customHeight="1">
      <c r="F725" s="1"/>
      <c r="G725" s="1"/>
      <c r="H725" s="1"/>
    </row>
    <row r="726" spans="6:8" ht="15.75" hidden="1" customHeight="1">
      <c r="F726" s="1"/>
      <c r="G726" s="1"/>
      <c r="H726" s="1"/>
    </row>
    <row r="727" spans="6:8" ht="15.75" hidden="1" customHeight="1">
      <c r="F727" s="1"/>
      <c r="G727" s="1"/>
      <c r="H727" s="1"/>
    </row>
    <row r="728" spans="6:8" ht="15.75" hidden="1" customHeight="1">
      <c r="F728" s="1"/>
      <c r="G728" s="1"/>
      <c r="H728" s="1"/>
    </row>
    <row r="729" spans="6:8" ht="15.75" hidden="1" customHeight="1">
      <c r="F729" s="1"/>
      <c r="G729" s="1"/>
      <c r="H729" s="1"/>
    </row>
    <row r="730" spans="6:8" ht="15.75" hidden="1" customHeight="1">
      <c r="F730" s="1"/>
      <c r="G730" s="1"/>
      <c r="H730" s="1"/>
    </row>
    <row r="731" spans="6:8" ht="15.75" hidden="1" customHeight="1">
      <c r="F731" s="1"/>
      <c r="G731" s="1"/>
      <c r="H731" s="1"/>
    </row>
    <row r="732" spans="6:8" ht="15.75" hidden="1" customHeight="1">
      <c r="F732" s="1"/>
      <c r="G732" s="1"/>
      <c r="H732" s="1"/>
    </row>
    <row r="733" spans="6:8" ht="15.75" hidden="1" customHeight="1">
      <c r="F733" s="1"/>
      <c r="G733" s="1"/>
      <c r="H733" s="1"/>
    </row>
    <row r="734" spans="6:8" ht="15.75" hidden="1" customHeight="1">
      <c r="F734" s="1"/>
      <c r="G734" s="1"/>
      <c r="H734" s="1"/>
    </row>
    <row r="735" spans="6:8" ht="15.75" hidden="1" customHeight="1">
      <c r="F735" s="1"/>
      <c r="G735" s="1"/>
      <c r="H735" s="1"/>
    </row>
    <row r="736" spans="6:8" ht="15.75" hidden="1" customHeight="1">
      <c r="F736" s="1"/>
      <c r="G736" s="1"/>
      <c r="H736" s="1"/>
    </row>
    <row r="737" spans="6:8" ht="15.75" hidden="1" customHeight="1">
      <c r="F737" s="1"/>
      <c r="G737" s="1"/>
      <c r="H737" s="1"/>
    </row>
    <row r="738" spans="6:8" ht="15.75" hidden="1" customHeight="1">
      <c r="F738" s="1"/>
      <c r="G738" s="1"/>
      <c r="H738" s="1"/>
    </row>
    <row r="739" spans="6:8" ht="15.75" hidden="1" customHeight="1">
      <c r="F739" s="1"/>
      <c r="G739" s="1"/>
      <c r="H739" s="1"/>
    </row>
    <row r="740" spans="6:8" ht="15.75" hidden="1" customHeight="1">
      <c r="F740" s="1"/>
      <c r="G740" s="1"/>
      <c r="H740" s="1"/>
    </row>
    <row r="741" spans="6:8" ht="15.75" hidden="1" customHeight="1">
      <c r="F741" s="1"/>
      <c r="G741" s="1"/>
      <c r="H741" s="1"/>
    </row>
    <row r="742" spans="6:8" ht="15.75" hidden="1" customHeight="1">
      <c r="F742" s="1"/>
      <c r="G742" s="1"/>
      <c r="H742" s="1"/>
    </row>
    <row r="743" spans="6:8" ht="15.75" hidden="1" customHeight="1">
      <c r="F743" s="1"/>
      <c r="G743" s="1"/>
      <c r="H743" s="1"/>
    </row>
    <row r="744" spans="6:8" ht="15.75" hidden="1" customHeight="1">
      <c r="F744" s="1"/>
      <c r="G744" s="1"/>
      <c r="H744" s="1"/>
    </row>
    <row r="745" spans="6:8" ht="15.75" hidden="1" customHeight="1">
      <c r="F745" s="1"/>
      <c r="G745" s="1"/>
      <c r="H745" s="1"/>
    </row>
    <row r="746" spans="6:8" ht="15.75" hidden="1" customHeight="1">
      <c r="F746" s="1"/>
      <c r="G746" s="1"/>
      <c r="H746" s="1"/>
    </row>
    <row r="747" spans="6:8" ht="15.75" hidden="1" customHeight="1">
      <c r="F747" s="1"/>
      <c r="G747" s="1"/>
      <c r="H747" s="1"/>
    </row>
    <row r="748" spans="6:8" ht="15.75" hidden="1" customHeight="1">
      <c r="F748" s="1"/>
      <c r="G748" s="1"/>
      <c r="H748" s="1"/>
    </row>
    <row r="749" spans="6:8" ht="15.75" hidden="1" customHeight="1">
      <c r="F749" s="1"/>
      <c r="G749" s="1"/>
      <c r="H749" s="1"/>
    </row>
    <row r="750" spans="6:8" ht="15.75" hidden="1" customHeight="1">
      <c r="F750" s="1"/>
      <c r="G750" s="1"/>
      <c r="H750" s="1"/>
    </row>
    <row r="751" spans="6:8" ht="15.75" hidden="1" customHeight="1">
      <c r="F751" s="1"/>
      <c r="G751" s="1"/>
      <c r="H751" s="1"/>
    </row>
    <row r="752" spans="6:8" ht="15.75" hidden="1" customHeight="1">
      <c r="F752" s="1"/>
      <c r="G752" s="1"/>
      <c r="H752" s="1"/>
    </row>
    <row r="753" spans="6:8" ht="15.75" hidden="1" customHeight="1">
      <c r="F753" s="1"/>
      <c r="G753" s="1"/>
      <c r="H753" s="1"/>
    </row>
    <row r="754" spans="6:8" ht="15.75" hidden="1" customHeight="1">
      <c r="F754" s="1"/>
      <c r="G754" s="1"/>
      <c r="H754" s="1"/>
    </row>
    <row r="755" spans="6:8" ht="15.75" hidden="1" customHeight="1">
      <c r="F755" s="1"/>
      <c r="G755" s="1"/>
      <c r="H755" s="1"/>
    </row>
    <row r="756" spans="6:8" ht="15.75" hidden="1" customHeight="1">
      <c r="F756" s="1"/>
      <c r="G756" s="1"/>
      <c r="H756" s="1"/>
    </row>
    <row r="757" spans="6:8" ht="15.75" hidden="1" customHeight="1">
      <c r="F757" s="1"/>
      <c r="G757" s="1"/>
      <c r="H757" s="1"/>
    </row>
    <row r="758" spans="6:8" ht="15.75" hidden="1" customHeight="1">
      <c r="F758" s="1"/>
      <c r="G758" s="1"/>
      <c r="H758" s="1"/>
    </row>
    <row r="759" spans="6:8" ht="15.75" hidden="1" customHeight="1">
      <c r="F759" s="1"/>
      <c r="G759" s="1"/>
      <c r="H759" s="1"/>
    </row>
    <row r="760" spans="6:8" ht="15.75" hidden="1" customHeight="1">
      <c r="F760" s="1"/>
      <c r="G760" s="1"/>
      <c r="H760" s="1"/>
    </row>
    <row r="761" spans="6:8" ht="15.75" hidden="1" customHeight="1">
      <c r="F761" s="1"/>
      <c r="G761" s="1"/>
      <c r="H761" s="1"/>
    </row>
    <row r="762" spans="6:8" ht="15.75" hidden="1" customHeight="1">
      <c r="F762" s="1"/>
      <c r="G762" s="1"/>
      <c r="H762" s="1"/>
    </row>
    <row r="763" spans="6:8" ht="15.75" hidden="1" customHeight="1">
      <c r="F763" s="1"/>
      <c r="G763" s="1"/>
      <c r="H763" s="1"/>
    </row>
    <row r="764" spans="6:8" ht="15.75" hidden="1" customHeight="1">
      <c r="F764" s="1"/>
      <c r="G764" s="1"/>
      <c r="H764" s="1"/>
    </row>
    <row r="765" spans="6:8" ht="15.75" hidden="1" customHeight="1">
      <c r="F765" s="1"/>
      <c r="G765" s="1"/>
      <c r="H765" s="1"/>
    </row>
    <row r="766" spans="6:8" ht="15.75" hidden="1" customHeight="1">
      <c r="F766" s="1"/>
      <c r="G766" s="1"/>
      <c r="H766" s="1"/>
    </row>
    <row r="767" spans="6:8" ht="15.75" hidden="1" customHeight="1">
      <c r="F767" s="1"/>
      <c r="G767" s="1"/>
      <c r="H767" s="1"/>
    </row>
    <row r="768" spans="6:8" ht="15.75" hidden="1" customHeight="1">
      <c r="F768" s="1"/>
      <c r="G768" s="1"/>
      <c r="H768" s="1"/>
    </row>
    <row r="769" spans="6:8" ht="15.75" hidden="1" customHeight="1">
      <c r="F769" s="1"/>
      <c r="G769" s="1"/>
      <c r="H769" s="1"/>
    </row>
    <row r="770" spans="6:8" ht="15.75" hidden="1" customHeight="1">
      <c r="F770" s="1"/>
      <c r="G770" s="1"/>
      <c r="H770" s="1"/>
    </row>
    <row r="771" spans="6:8" ht="15.75" hidden="1" customHeight="1">
      <c r="F771" s="1"/>
      <c r="G771" s="1"/>
      <c r="H771" s="1"/>
    </row>
    <row r="772" spans="6:8" ht="15.75" hidden="1" customHeight="1">
      <c r="F772" s="1"/>
      <c r="G772" s="1"/>
      <c r="H772" s="1"/>
    </row>
    <row r="773" spans="6:8" ht="15.75" hidden="1" customHeight="1">
      <c r="F773" s="1"/>
      <c r="G773" s="1"/>
      <c r="H773" s="1"/>
    </row>
    <row r="774" spans="6:8" ht="15.75" hidden="1" customHeight="1">
      <c r="F774" s="1"/>
      <c r="G774" s="1"/>
      <c r="H774" s="1"/>
    </row>
    <row r="775" spans="6:8" ht="15.75" hidden="1" customHeight="1">
      <c r="F775" s="1"/>
      <c r="G775" s="1"/>
      <c r="H775" s="1"/>
    </row>
    <row r="776" spans="6:8" ht="15.75" hidden="1" customHeight="1">
      <c r="F776" s="1"/>
      <c r="G776" s="1"/>
      <c r="H776" s="1"/>
    </row>
    <row r="777" spans="6:8" ht="15.75" hidden="1" customHeight="1">
      <c r="F777" s="1"/>
      <c r="G777" s="1"/>
      <c r="H777" s="1"/>
    </row>
    <row r="778" spans="6:8" ht="15.75" hidden="1" customHeight="1">
      <c r="F778" s="1"/>
      <c r="G778" s="1"/>
      <c r="H778" s="1"/>
    </row>
    <row r="779" spans="6:8" ht="15.75" hidden="1" customHeight="1">
      <c r="F779" s="1"/>
      <c r="G779" s="1"/>
      <c r="H779" s="1"/>
    </row>
    <row r="780" spans="6:8" ht="15.75" hidden="1" customHeight="1">
      <c r="F780" s="1"/>
      <c r="G780" s="1"/>
      <c r="H780" s="1"/>
    </row>
    <row r="781" spans="6:8" ht="15.75" hidden="1" customHeight="1">
      <c r="F781" s="1"/>
      <c r="G781" s="1"/>
      <c r="H781" s="1"/>
    </row>
    <row r="782" spans="6:8" ht="15.75" hidden="1" customHeight="1">
      <c r="F782" s="1"/>
      <c r="G782" s="1"/>
      <c r="H782" s="1"/>
    </row>
    <row r="783" spans="6:8" ht="15.75" hidden="1" customHeight="1">
      <c r="F783" s="1"/>
      <c r="G783" s="1"/>
      <c r="H783" s="1"/>
    </row>
    <row r="784" spans="6:8" ht="15.75" hidden="1" customHeight="1">
      <c r="F784" s="1"/>
      <c r="G784" s="1"/>
      <c r="H784" s="1"/>
    </row>
    <row r="785" spans="6:8" ht="15.75" hidden="1" customHeight="1">
      <c r="F785" s="1"/>
      <c r="G785" s="1"/>
      <c r="H785" s="1"/>
    </row>
    <row r="786" spans="6:8" ht="15.75" hidden="1" customHeight="1">
      <c r="F786" s="1"/>
      <c r="G786" s="1"/>
      <c r="H786" s="1"/>
    </row>
    <row r="787" spans="6:8" ht="15.75" hidden="1" customHeight="1">
      <c r="F787" s="1"/>
      <c r="G787" s="1"/>
      <c r="H787" s="1"/>
    </row>
    <row r="788" spans="6:8" ht="15.75" hidden="1" customHeight="1">
      <c r="F788" s="1"/>
      <c r="G788" s="1"/>
      <c r="H788" s="1"/>
    </row>
    <row r="789" spans="6:8" ht="15.75" hidden="1" customHeight="1">
      <c r="F789" s="1"/>
      <c r="G789" s="1"/>
      <c r="H789" s="1"/>
    </row>
    <row r="790" spans="6:8" ht="15.75" hidden="1" customHeight="1">
      <c r="F790" s="1"/>
      <c r="G790" s="1"/>
      <c r="H790" s="1"/>
    </row>
    <row r="791" spans="6:8" ht="15.75" hidden="1" customHeight="1">
      <c r="F791" s="1"/>
      <c r="G791" s="1"/>
      <c r="H791" s="1"/>
    </row>
    <row r="792" spans="6:8" ht="15.75" hidden="1" customHeight="1">
      <c r="F792" s="1"/>
      <c r="G792" s="1"/>
      <c r="H792" s="1"/>
    </row>
    <row r="793" spans="6:8" ht="15.75" hidden="1" customHeight="1">
      <c r="F793" s="1"/>
      <c r="G793" s="1"/>
      <c r="H793" s="1"/>
    </row>
    <row r="794" spans="6:8" ht="15.75" hidden="1" customHeight="1">
      <c r="F794" s="1"/>
      <c r="G794" s="1"/>
      <c r="H794" s="1"/>
    </row>
    <row r="795" spans="6:8" ht="15.75" hidden="1" customHeight="1">
      <c r="F795" s="1"/>
      <c r="G795" s="1"/>
      <c r="H795" s="1"/>
    </row>
    <row r="796" spans="6:8" ht="15.75" hidden="1" customHeight="1">
      <c r="F796" s="1"/>
      <c r="G796" s="1"/>
      <c r="H796" s="1"/>
    </row>
    <row r="797" spans="6:8" ht="15.75" hidden="1" customHeight="1">
      <c r="F797" s="1"/>
      <c r="G797" s="1"/>
      <c r="H797" s="1"/>
    </row>
    <row r="798" spans="6:8" ht="15.75" hidden="1" customHeight="1">
      <c r="F798" s="1"/>
      <c r="G798" s="1"/>
      <c r="H798" s="1"/>
    </row>
    <row r="799" spans="6:8" ht="15.75" hidden="1" customHeight="1">
      <c r="F799" s="1"/>
      <c r="G799" s="1"/>
      <c r="H799" s="1"/>
    </row>
    <row r="800" spans="6:8" ht="15.75" hidden="1" customHeight="1">
      <c r="F800" s="1"/>
      <c r="G800" s="1"/>
      <c r="H800" s="1"/>
    </row>
    <row r="801" spans="6:8" ht="15.75" hidden="1" customHeight="1">
      <c r="F801" s="1"/>
      <c r="G801" s="1"/>
      <c r="H801" s="1"/>
    </row>
    <row r="802" spans="6:8" ht="15.75" hidden="1" customHeight="1">
      <c r="F802" s="1"/>
      <c r="G802" s="1"/>
      <c r="H802" s="1"/>
    </row>
    <row r="803" spans="6:8" ht="15.75" hidden="1" customHeight="1">
      <c r="F803" s="1"/>
      <c r="G803" s="1"/>
      <c r="H803" s="1"/>
    </row>
    <row r="804" spans="6:8" ht="15.75" hidden="1" customHeight="1">
      <c r="F804" s="1"/>
      <c r="G804" s="1"/>
      <c r="H804" s="1"/>
    </row>
    <row r="805" spans="6:8" ht="15.75" hidden="1" customHeight="1">
      <c r="F805" s="1"/>
      <c r="G805" s="1"/>
      <c r="H805" s="1"/>
    </row>
    <row r="806" spans="6:8" ht="15.75" hidden="1" customHeight="1">
      <c r="F806" s="1"/>
      <c r="G806" s="1"/>
      <c r="H806" s="1"/>
    </row>
    <row r="807" spans="6:8" ht="15.75" hidden="1" customHeight="1">
      <c r="F807" s="1"/>
      <c r="G807" s="1"/>
      <c r="H807" s="1"/>
    </row>
    <row r="808" spans="6:8" ht="15.75" hidden="1" customHeight="1">
      <c r="F808" s="1"/>
      <c r="G808" s="1"/>
      <c r="H808" s="1"/>
    </row>
    <row r="809" spans="6:8" ht="15.75" hidden="1" customHeight="1">
      <c r="F809" s="1"/>
      <c r="G809" s="1"/>
      <c r="H809" s="1"/>
    </row>
    <row r="810" spans="6:8" ht="15.75" hidden="1" customHeight="1">
      <c r="F810" s="1"/>
      <c r="G810" s="1"/>
      <c r="H810" s="1"/>
    </row>
    <row r="811" spans="6:8" ht="15.75" hidden="1" customHeight="1">
      <c r="F811" s="1"/>
      <c r="G811" s="1"/>
      <c r="H811" s="1"/>
    </row>
    <row r="812" spans="6:8" ht="15.75" hidden="1" customHeight="1">
      <c r="F812" s="1"/>
      <c r="G812" s="1"/>
      <c r="H812" s="1"/>
    </row>
    <row r="813" spans="6:8" ht="15.75" hidden="1" customHeight="1">
      <c r="F813" s="1"/>
      <c r="G813" s="1"/>
      <c r="H813" s="1"/>
    </row>
    <row r="814" spans="6:8" ht="15.75" hidden="1" customHeight="1">
      <c r="F814" s="1"/>
      <c r="G814" s="1"/>
      <c r="H814" s="1"/>
    </row>
    <row r="815" spans="6:8" ht="15.75" hidden="1" customHeight="1">
      <c r="F815" s="1"/>
      <c r="G815" s="1"/>
      <c r="H815" s="1"/>
    </row>
    <row r="816" spans="6:8" ht="15.75" hidden="1" customHeight="1">
      <c r="F816" s="1"/>
      <c r="G816" s="1"/>
      <c r="H816" s="1"/>
    </row>
    <row r="817" spans="6:8" ht="15.75" hidden="1" customHeight="1">
      <c r="F817" s="1"/>
      <c r="G817" s="1"/>
      <c r="H817" s="1"/>
    </row>
    <row r="818" spans="6:8" ht="15.75" hidden="1" customHeight="1">
      <c r="F818" s="1"/>
      <c r="G818" s="1"/>
      <c r="H818" s="1"/>
    </row>
    <row r="819" spans="6:8" ht="15.75" hidden="1" customHeight="1">
      <c r="F819" s="1"/>
      <c r="G819" s="1"/>
      <c r="H819" s="1"/>
    </row>
    <row r="820" spans="6:8" ht="15.75" hidden="1" customHeight="1">
      <c r="F820" s="1"/>
      <c r="G820" s="1"/>
      <c r="H820" s="1"/>
    </row>
    <row r="821" spans="6:8" ht="15.75" hidden="1" customHeight="1">
      <c r="F821" s="1"/>
      <c r="G821" s="1"/>
      <c r="H821" s="1"/>
    </row>
    <row r="822" spans="6:8" ht="15.75" hidden="1" customHeight="1">
      <c r="F822" s="1"/>
      <c r="G822" s="1"/>
      <c r="H822" s="1"/>
    </row>
    <row r="823" spans="6:8" ht="15.75" hidden="1" customHeight="1">
      <c r="F823" s="1"/>
      <c r="G823" s="1"/>
      <c r="H823" s="1"/>
    </row>
    <row r="824" spans="6:8" ht="15.75" hidden="1" customHeight="1">
      <c r="F824" s="1"/>
      <c r="G824" s="1"/>
      <c r="H824" s="1"/>
    </row>
    <row r="825" spans="6:8" ht="15.75" hidden="1" customHeight="1">
      <c r="F825" s="1"/>
      <c r="G825" s="1"/>
      <c r="H825" s="1"/>
    </row>
    <row r="826" spans="6:8" ht="15.75" hidden="1" customHeight="1">
      <c r="F826" s="1"/>
      <c r="G826" s="1"/>
      <c r="H826" s="1"/>
    </row>
    <row r="827" spans="6:8" ht="15.75" hidden="1" customHeight="1">
      <c r="F827" s="1"/>
      <c r="G827" s="1"/>
      <c r="H827" s="1"/>
    </row>
    <row r="828" spans="6:8" ht="15.75" hidden="1" customHeight="1">
      <c r="F828" s="1"/>
      <c r="G828" s="1"/>
      <c r="H828" s="1"/>
    </row>
    <row r="829" spans="6:8" ht="15.75" hidden="1" customHeight="1">
      <c r="F829" s="1"/>
      <c r="G829" s="1"/>
      <c r="H829" s="1"/>
    </row>
    <row r="830" spans="6:8" ht="15.75" hidden="1" customHeight="1">
      <c r="F830" s="1"/>
      <c r="G830" s="1"/>
      <c r="H830" s="1"/>
    </row>
    <row r="831" spans="6:8" ht="15.75" hidden="1" customHeight="1">
      <c r="F831" s="1"/>
      <c r="G831" s="1"/>
      <c r="H831" s="1"/>
    </row>
    <row r="832" spans="6:8" ht="15.75" hidden="1" customHeight="1">
      <c r="F832" s="1"/>
      <c r="G832" s="1"/>
      <c r="H832" s="1"/>
    </row>
    <row r="833" spans="6:8" ht="15.75" hidden="1" customHeight="1">
      <c r="F833" s="1"/>
      <c r="G833" s="1"/>
      <c r="H833" s="1"/>
    </row>
    <row r="834" spans="6:8" ht="15.75" hidden="1" customHeight="1">
      <c r="F834" s="1"/>
      <c r="G834" s="1"/>
      <c r="H834" s="1"/>
    </row>
    <row r="835" spans="6:8" ht="15.75" hidden="1" customHeight="1">
      <c r="F835" s="1"/>
      <c r="G835" s="1"/>
      <c r="H835" s="1"/>
    </row>
    <row r="836" spans="6:8" ht="15.75" hidden="1" customHeight="1">
      <c r="F836" s="1"/>
      <c r="G836" s="1"/>
      <c r="H836" s="1"/>
    </row>
    <row r="837" spans="6:8" ht="15.75" hidden="1" customHeight="1">
      <c r="F837" s="1"/>
      <c r="G837" s="1"/>
      <c r="H837" s="1"/>
    </row>
    <row r="838" spans="6:8" ht="15.75" hidden="1" customHeight="1">
      <c r="F838" s="1"/>
      <c r="G838" s="1"/>
      <c r="H838" s="1"/>
    </row>
    <row r="839" spans="6:8" ht="15.75" hidden="1" customHeight="1">
      <c r="F839" s="1"/>
      <c r="G839" s="1"/>
      <c r="H839" s="1"/>
    </row>
    <row r="840" spans="6:8" ht="15.75" hidden="1" customHeight="1">
      <c r="F840" s="1"/>
      <c r="G840" s="1"/>
      <c r="H840" s="1"/>
    </row>
    <row r="841" spans="6:8" ht="15.75" hidden="1" customHeight="1">
      <c r="F841" s="1"/>
      <c r="G841" s="1"/>
      <c r="H841" s="1"/>
    </row>
    <row r="842" spans="6:8" ht="15.75" hidden="1" customHeight="1">
      <c r="F842" s="1"/>
      <c r="G842" s="1"/>
      <c r="H842" s="1"/>
    </row>
    <row r="843" spans="6:8" ht="15.75" hidden="1" customHeight="1">
      <c r="F843" s="1"/>
      <c r="G843" s="1"/>
      <c r="H843" s="1"/>
    </row>
    <row r="844" spans="6:8" ht="15.75" hidden="1" customHeight="1">
      <c r="F844" s="1"/>
      <c r="G844" s="1"/>
      <c r="H844" s="1"/>
    </row>
    <row r="845" spans="6:8" ht="15.75" hidden="1" customHeight="1">
      <c r="F845" s="1"/>
      <c r="G845" s="1"/>
      <c r="H845" s="1"/>
    </row>
    <row r="846" spans="6:8" ht="15.75" hidden="1" customHeight="1">
      <c r="F846" s="1"/>
      <c r="G846" s="1"/>
      <c r="H846" s="1"/>
    </row>
    <row r="847" spans="6:8" ht="15.75" hidden="1" customHeight="1">
      <c r="F847" s="1"/>
      <c r="G847" s="1"/>
      <c r="H847" s="1"/>
    </row>
    <row r="848" spans="6:8" ht="15.75" hidden="1" customHeight="1">
      <c r="F848" s="1"/>
      <c r="G848" s="1"/>
      <c r="H848" s="1"/>
    </row>
    <row r="849" spans="6:8" ht="15.75" hidden="1" customHeight="1">
      <c r="F849" s="1"/>
      <c r="G849" s="1"/>
      <c r="H849" s="1"/>
    </row>
    <row r="850" spans="6:8" ht="15.75" hidden="1" customHeight="1">
      <c r="F850" s="1"/>
      <c r="G850" s="1"/>
      <c r="H850" s="1"/>
    </row>
    <row r="851" spans="6:8" ht="15.75" hidden="1" customHeight="1">
      <c r="F851" s="1"/>
      <c r="G851" s="1"/>
      <c r="H851" s="1"/>
    </row>
    <row r="852" spans="6:8" ht="15.75" hidden="1" customHeight="1">
      <c r="F852" s="1"/>
      <c r="G852" s="1"/>
      <c r="H852" s="1"/>
    </row>
    <row r="853" spans="6:8" ht="15.75" hidden="1" customHeight="1">
      <c r="F853" s="1"/>
      <c r="G853" s="1"/>
      <c r="H853" s="1"/>
    </row>
    <row r="854" spans="6:8" ht="15.75" hidden="1" customHeight="1">
      <c r="F854" s="1"/>
      <c r="G854" s="1"/>
      <c r="H854" s="1"/>
    </row>
    <row r="855" spans="6:8" ht="15.75" hidden="1" customHeight="1">
      <c r="F855" s="1"/>
      <c r="G855" s="1"/>
      <c r="H855" s="1"/>
    </row>
    <row r="856" spans="6:8" ht="15.75" hidden="1" customHeight="1">
      <c r="F856" s="1"/>
      <c r="G856" s="1"/>
      <c r="H856" s="1"/>
    </row>
    <row r="857" spans="6:8" ht="15.75" hidden="1" customHeight="1">
      <c r="F857" s="1"/>
      <c r="G857" s="1"/>
      <c r="H857" s="1"/>
    </row>
    <row r="858" spans="6:8" ht="15.75" hidden="1" customHeight="1">
      <c r="F858" s="1"/>
      <c r="G858" s="1"/>
      <c r="H858" s="1"/>
    </row>
    <row r="859" spans="6:8" ht="15.75" hidden="1" customHeight="1">
      <c r="F859" s="1"/>
      <c r="G859" s="1"/>
      <c r="H859" s="1"/>
    </row>
    <row r="860" spans="6:8" ht="15.75" hidden="1" customHeight="1">
      <c r="F860" s="1"/>
      <c r="G860" s="1"/>
      <c r="H860" s="1"/>
    </row>
    <row r="861" spans="6:8" ht="15.75" hidden="1" customHeight="1">
      <c r="F861" s="1"/>
      <c r="G861" s="1"/>
      <c r="H861" s="1"/>
    </row>
    <row r="862" spans="6:8" ht="15.75" hidden="1" customHeight="1">
      <c r="F862" s="1"/>
      <c r="G862" s="1"/>
      <c r="H862" s="1"/>
    </row>
    <row r="863" spans="6:8" ht="15.75" hidden="1" customHeight="1">
      <c r="F863" s="1"/>
      <c r="G863" s="1"/>
      <c r="H863" s="1"/>
    </row>
    <row r="864" spans="6:8" ht="15.75" hidden="1" customHeight="1">
      <c r="F864" s="1"/>
      <c r="G864" s="1"/>
      <c r="H864" s="1"/>
    </row>
    <row r="865" spans="6:8" ht="15.75" hidden="1" customHeight="1">
      <c r="F865" s="1"/>
      <c r="G865" s="1"/>
      <c r="H865" s="1"/>
    </row>
    <row r="866" spans="6:8" ht="15.75" hidden="1" customHeight="1">
      <c r="F866" s="1"/>
      <c r="G866" s="1"/>
      <c r="H866" s="1"/>
    </row>
    <row r="867" spans="6:8" ht="15.75" hidden="1" customHeight="1">
      <c r="F867" s="1"/>
      <c r="G867" s="1"/>
      <c r="H867" s="1"/>
    </row>
    <row r="868" spans="6:8" ht="15.75" hidden="1" customHeight="1">
      <c r="F868" s="1"/>
      <c r="G868" s="1"/>
      <c r="H868" s="1"/>
    </row>
    <row r="869" spans="6:8" ht="15.75" hidden="1" customHeight="1">
      <c r="F869" s="1"/>
      <c r="G869" s="1"/>
      <c r="H869" s="1"/>
    </row>
    <row r="870" spans="6:8" ht="15.75" hidden="1" customHeight="1">
      <c r="F870" s="1"/>
      <c r="G870" s="1"/>
      <c r="H870" s="1"/>
    </row>
    <row r="871" spans="6:8" ht="15.75" hidden="1" customHeight="1">
      <c r="F871" s="1"/>
      <c r="G871" s="1"/>
      <c r="H871" s="1"/>
    </row>
    <row r="872" spans="6:8" ht="15.75" hidden="1" customHeight="1">
      <c r="F872" s="1"/>
      <c r="G872" s="1"/>
      <c r="H872" s="1"/>
    </row>
    <row r="873" spans="6:8" ht="15.75" hidden="1" customHeight="1">
      <c r="F873" s="1"/>
      <c r="G873" s="1"/>
      <c r="H873" s="1"/>
    </row>
    <row r="874" spans="6:8" ht="15.75" hidden="1" customHeight="1">
      <c r="F874" s="1"/>
      <c r="G874" s="1"/>
      <c r="H874" s="1"/>
    </row>
    <row r="875" spans="6:8" ht="15.75" hidden="1" customHeight="1">
      <c r="F875" s="1"/>
      <c r="G875" s="1"/>
      <c r="H875" s="1"/>
    </row>
    <row r="876" spans="6:8" ht="15.75" hidden="1" customHeight="1">
      <c r="F876" s="1"/>
      <c r="G876" s="1"/>
      <c r="H876" s="1"/>
    </row>
    <row r="877" spans="6:8" ht="15.75" hidden="1" customHeight="1">
      <c r="F877" s="1"/>
      <c r="G877" s="1"/>
      <c r="H877" s="1"/>
    </row>
    <row r="878" spans="6:8" ht="15.75" hidden="1" customHeight="1">
      <c r="F878" s="1"/>
      <c r="G878" s="1"/>
      <c r="H878" s="1"/>
    </row>
    <row r="879" spans="6:8" ht="15.75" hidden="1" customHeight="1">
      <c r="F879" s="1"/>
      <c r="G879" s="1"/>
      <c r="H879" s="1"/>
    </row>
    <row r="880" spans="6:8" ht="15.75" hidden="1" customHeight="1">
      <c r="F880" s="1"/>
      <c r="G880" s="1"/>
      <c r="H880" s="1"/>
    </row>
    <row r="881" spans="6:8" ht="15.75" hidden="1" customHeight="1">
      <c r="F881" s="1"/>
      <c r="G881" s="1"/>
      <c r="H881" s="1"/>
    </row>
    <row r="882" spans="6:8" ht="15.75" hidden="1" customHeight="1">
      <c r="F882" s="1"/>
      <c r="G882" s="1"/>
      <c r="H882" s="1"/>
    </row>
    <row r="883" spans="6:8" ht="15.75" hidden="1" customHeight="1">
      <c r="F883" s="1"/>
      <c r="G883" s="1"/>
      <c r="H883" s="1"/>
    </row>
    <row r="884" spans="6:8" ht="15.75" hidden="1" customHeight="1">
      <c r="F884" s="1"/>
      <c r="G884" s="1"/>
      <c r="H884" s="1"/>
    </row>
    <row r="885" spans="6:8" ht="15.75" hidden="1" customHeight="1">
      <c r="F885" s="1"/>
      <c r="G885" s="1"/>
      <c r="H885" s="1"/>
    </row>
    <row r="886" spans="6:8" ht="15.75" hidden="1" customHeight="1">
      <c r="F886" s="1"/>
      <c r="G886" s="1"/>
      <c r="H886" s="1"/>
    </row>
    <row r="887" spans="6:8" ht="15.75" hidden="1" customHeight="1">
      <c r="F887" s="1"/>
      <c r="G887" s="1"/>
      <c r="H887" s="1"/>
    </row>
    <row r="888" spans="6:8" ht="15.75" hidden="1" customHeight="1">
      <c r="F888" s="1"/>
      <c r="G888" s="1"/>
      <c r="H888" s="1"/>
    </row>
    <row r="889" spans="6:8" ht="15.75" hidden="1" customHeight="1">
      <c r="F889" s="1"/>
      <c r="G889" s="1"/>
      <c r="H889" s="1"/>
    </row>
    <row r="890" spans="6:8" ht="15.75" hidden="1" customHeight="1">
      <c r="F890" s="1"/>
      <c r="G890" s="1"/>
      <c r="H890" s="1"/>
    </row>
    <row r="891" spans="6:8" ht="15.75" hidden="1" customHeight="1">
      <c r="F891" s="1"/>
      <c r="G891" s="1"/>
      <c r="H891" s="1"/>
    </row>
    <row r="892" spans="6:8" ht="15.75" hidden="1" customHeight="1">
      <c r="F892" s="1"/>
      <c r="G892" s="1"/>
      <c r="H892" s="1"/>
    </row>
    <row r="893" spans="6:8" ht="15.75" hidden="1" customHeight="1">
      <c r="F893" s="1"/>
      <c r="G893" s="1"/>
      <c r="H893" s="1"/>
    </row>
    <row r="894" spans="6:8" ht="15.75" hidden="1" customHeight="1">
      <c r="F894" s="1"/>
      <c r="G894" s="1"/>
      <c r="H894" s="1"/>
    </row>
    <row r="895" spans="6:8" ht="15.75" hidden="1" customHeight="1">
      <c r="F895" s="1"/>
      <c r="G895" s="1"/>
      <c r="H895" s="1"/>
    </row>
    <row r="896" spans="6:8" ht="15.75" hidden="1" customHeight="1">
      <c r="F896" s="1"/>
      <c r="G896" s="1"/>
      <c r="H896" s="1"/>
    </row>
    <row r="897" spans="6:8" ht="15.75" hidden="1" customHeight="1">
      <c r="F897" s="1"/>
      <c r="G897" s="1"/>
      <c r="H897" s="1"/>
    </row>
    <row r="898" spans="6:8" ht="15.75" hidden="1" customHeight="1">
      <c r="F898" s="1"/>
      <c r="G898" s="1"/>
      <c r="H898" s="1"/>
    </row>
    <row r="899" spans="6:8" ht="15.75" hidden="1" customHeight="1">
      <c r="F899" s="1"/>
      <c r="G899" s="1"/>
      <c r="H899" s="1"/>
    </row>
    <row r="900" spans="6:8" ht="15.75" hidden="1" customHeight="1">
      <c r="F900" s="1"/>
      <c r="G900" s="1"/>
      <c r="H900" s="1"/>
    </row>
    <row r="901" spans="6:8" ht="15.75" hidden="1" customHeight="1">
      <c r="F901" s="1"/>
      <c r="G901" s="1"/>
      <c r="H901" s="1"/>
    </row>
    <row r="902" spans="6:8" ht="15.75" hidden="1" customHeight="1">
      <c r="F902" s="1"/>
      <c r="G902" s="1"/>
      <c r="H902" s="1"/>
    </row>
    <row r="903" spans="6:8" ht="15.75" hidden="1" customHeight="1">
      <c r="F903" s="1"/>
      <c r="G903" s="1"/>
      <c r="H903" s="1"/>
    </row>
    <row r="904" spans="6:8" ht="15.75" hidden="1" customHeight="1">
      <c r="F904" s="1"/>
      <c r="G904" s="1"/>
      <c r="H904" s="1"/>
    </row>
    <row r="905" spans="6:8" ht="15.75" hidden="1" customHeight="1">
      <c r="F905" s="1"/>
      <c r="G905" s="1"/>
      <c r="H905" s="1"/>
    </row>
    <row r="906" spans="6:8" ht="15.75" hidden="1" customHeight="1">
      <c r="F906" s="1"/>
      <c r="G906" s="1"/>
      <c r="H906" s="1"/>
    </row>
    <row r="907" spans="6:8" ht="15.75" hidden="1" customHeight="1">
      <c r="F907" s="1"/>
      <c r="G907" s="1"/>
      <c r="H907" s="1"/>
    </row>
    <row r="908" spans="6:8" ht="15.75" hidden="1" customHeight="1">
      <c r="F908" s="1"/>
      <c r="G908" s="1"/>
      <c r="H908" s="1"/>
    </row>
    <row r="909" spans="6:8" ht="15.75" hidden="1" customHeight="1">
      <c r="F909" s="1"/>
      <c r="G909" s="1"/>
      <c r="H909" s="1"/>
    </row>
    <row r="910" spans="6:8" ht="15.75" hidden="1" customHeight="1">
      <c r="F910" s="1"/>
      <c r="G910" s="1"/>
      <c r="H910" s="1"/>
    </row>
    <row r="911" spans="6:8" ht="15.75" hidden="1" customHeight="1">
      <c r="F911" s="1"/>
      <c r="G911" s="1"/>
      <c r="H911" s="1"/>
    </row>
    <row r="912" spans="6:8" ht="15.75" hidden="1" customHeight="1">
      <c r="F912" s="1"/>
      <c r="G912" s="1"/>
      <c r="H912" s="1"/>
    </row>
    <row r="913" spans="6:8" ht="15.75" hidden="1" customHeight="1">
      <c r="F913" s="1"/>
      <c r="G913" s="1"/>
      <c r="H913" s="1"/>
    </row>
    <row r="914" spans="6:8" ht="15.75" hidden="1" customHeight="1">
      <c r="F914" s="1"/>
      <c r="G914" s="1"/>
      <c r="H914" s="1"/>
    </row>
    <row r="915" spans="6:8" ht="15.75" hidden="1" customHeight="1">
      <c r="F915" s="1"/>
      <c r="G915" s="1"/>
      <c r="H915" s="1"/>
    </row>
    <row r="916" spans="6:8" ht="15.75" hidden="1" customHeight="1">
      <c r="F916" s="1"/>
      <c r="G916" s="1"/>
      <c r="H916" s="1"/>
    </row>
    <row r="917" spans="6:8" ht="15.75" hidden="1" customHeight="1">
      <c r="F917" s="1"/>
      <c r="G917" s="1"/>
      <c r="H917" s="1"/>
    </row>
    <row r="918" spans="6:8" ht="15.75" hidden="1" customHeight="1">
      <c r="F918" s="1"/>
      <c r="G918" s="1"/>
      <c r="H918" s="1"/>
    </row>
    <row r="919" spans="6:8" ht="15.75" hidden="1" customHeight="1">
      <c r="F919" s="1"/>
      <c r="G919" s="1"/>
      <c r="H919" s="1"/>
    </row>
    <row r="920" spans="6:8" ht="15.75" hidden="1" customHeight="1">
      <c r="F920" s="1"/>
      <c r="G920" s="1"/>
      <c r="H920" s="1"/>
    </row>
    <row r="921" spans="6:8" ht="15.75" hidden="1" customHeight="1">
      <c r="F921" s="1"/>
      <c r="G921" s="1"/>
      <c r="H921" s="1"/>
    </row>
    <row r="922" spans="6:8" ht="15.75" hidden="1" customHeight="1">
      <c r="F922" s="1"/>
      <c r="G922" s="1"/>
      <c r="H922" s="1"/>
    </row>
    <row r="923" spans="6:8" ht="15.75" hidden="1" customHeight="1">
      <c r="F923" s="1"/>
      <c r="G923" s="1"/>
      <c r="H923" s="1"/>
    </row>
    <row r="924" spans="6:8" ht="15.75" hidden="1" customHeight="1">
      <c r="F924" s="1"/>
      <c r="G924" s="1"/>
      <c r="H924" s="1"/>
    </row>
    <row r="925" spans="6:8" ht="15.75" hidden="1" customHeight="1">
      <c r="F925" s="1"/>
      <c r="G925" s="1"/>
      <c r="H925" s="1"/>
    </row>
    <row r="926" spans="6:8" ht="15.75" hidden="1" customHeight="1">
      <c r="F926" s="1"/>
      <c r="G926" s="1"/>
      <c r="H926" s="1"/>
    </row>
    <row r="927" spans="6:8" ht="15.75" hidden="1" customHeight="1">
      <c r="F927" s="1"/>
      <c r="G927" s="1"/>
      <c r="H927" s="1"/>
    </row>
    <row r="928" spans="6:8" ht="15.75" hidden="1" customHeight="1">
      <c r="F928" s="1"/>
      <c r="G928" s="1"/>
      <c r="H928" s="1"/>
    </row>
    <row r="929" spans="6:8" ht="15.75" hidden="1" customHeight="1">
      <c r="F929" s="1"/>
      <c r="G929" s="1"/>
      <c r="H929" s="1"/>
    </row>
    <row r="930" spans="6:8" ht="15.75" hidden="1" customHeight="1">
      <c r="F930" s="1"/>
      <c r="G930" s="1"/>
      <c r="H930" s="1"/>
    </row>
    <row r="931" spans="6:8" ht="15.75" hidden="1" customHeight="1">
      <c r="F931" s="1"/>
      <c r="G931" s="1"/>
      <c r="H931" s="1"/>
    </row>
    <row r="932" spans="6:8" ht="15.75" hidden="1" customHeight="1">
      <c r="F932" s="1"/>
      <c r="G932" s="1"/>
      <c r="H932" s="1"/>
    </row>
    <row r="933" spans="6:8" ht="15.75" hidden="1" customHeight="1">
      <c r="F933" s="1"/>
      <c r="G933" s="1"/>
      <c r="H933" s="1"/>
    </row>
    <row r="934" spans="6:8" ht="15.75" hidden="1" customHeight="1">
      <c r="F934" s="1"/>
      <c r="G934" s="1"/>
      <c r="H934" s="1"/>
    </row>
    <row r="935" spans="6:8" ht="15.75" hidden="1" customHeight="1">
      <c r="F935" s="1"/>
      <c r="G935" s="1"/>
      <c r="H935" s="1"/>
    </row>
    <row r="936" spans="6:8" ht="15.75" hidden="1" customHeight="1">
      <c r="F936" s="1"/>
      <c r="G936" s="1"/>
      <c r="H936" s="1"/>
    </row>
    <row r="937" spans="6:8" ht="15.75" hidden="1" customHeight="1">
      <c r="F937" s="1"/>
      <c r="G937" s="1"/>
      <c r="H937" s="1"/>
    </row>
    <row r="938" spans="6:8" ht="15.75" hidden="1" customHeight="1">
      <c r="F938" s="1"/>
      <c r="G938" s="1"/>
      <c r="H938" s="1"/>
    </row>
    <row r="939" spans="6:8" ht="15.75" hidden="1" customHeight="1">
      <c r="F939" s="1"/>
      <c r="G939" s="1"/>
      <c r="H939" s="1"/>
    </row>
    <row r="940" spans="6:8" ht="15.75" hidden="1" customHeight="1">
      <c r="F940" s="1"/>
      <c r="G940" s="1"/>
      <c r="H940" s="1"/>
    </row>
    <row r="941" spans="6:8" ht="15.75" hidden="1" customHeight="1">
      <c r="F941" s="1"/>
      <c r="G941" s="1"/>
      <c r="H941" s="1"/>
    </row>
    <row r="942" spans="6:8" ht="15.75" hidden="1" customHeight="1">
      <c r="F942" s="1"/>
      <c r="G942" s="1"/>
      <c r="H942" s="1"/>
    </row>
    <row r="943" spans="6:8" ht="15.75" hidden="1" customHeight="1">
      <c r="F943" s="1"/>
      <c r="G943" s="1"/>
      <c r="H943" s="1"/>
    </row>
    <row r="944" spans="6:8" ht="15.75" hidden="1" customHeight="1">
      <c r="F944" s="1"/>
      <c r="G944" s="1"/>
      <c r="H944" s="1"/>
    </row>
    <row r="945" spans="6:8" ht="15.75" hidden="1" customHeight="1">
      <c r="F945" s="1"/>
      <c r="G945" s="1"/>
      <c r="H945" s="1"/>
    </row>
    <row r="946" spans="6:8" ht="15.75" hidden="1" customHeight="1">
      <c r="F946" s="1"/>
      <c r="G946" s="1"/>
      <c r="H946" s="1"/>
    </row>
    <row r="947" spans="6:8" ht="15.75" hidden="1" customHeight="1">
      <c r="F947" s="1"/>
      <c r="G947" s="1"/>
      <c r="H947" s="1"/>
    </row>
    <row r="948" spans="6:8" ht="15.75" hidden="1" customHeight="1">
      <c r="F948" s="1"/>
      <c r="G948" s="1"/>
      <c r="H948" s="1"/>
    </row>
    <row r="949" spans="6:8" ht="15.75" hidden="1" customHeight="1">
      <c r="F949" s="1"/>
      <c r="G949" s="1"/>
      <c r="H949" s="1"/>
    </row>
    <row r="950" spans="6:8" ht="15.75" hidden="1" customHeight="1">
      <c r="F950" s="1"/>
      <c r="G950" s="1"/>
      <c r="H950" s="1"/>
    </row>
    <row r="951" spans="6:8" ht="15.75" hidden="1" customHeight="1">
      <c r="F951" s="1"/>
      <c r="G951" s="1"/>
      <c r="H951" s="1"/>
    </row>
    <row r="952" spans="6:8" ht="15.75" hidden="1" customHeight="1">
      <c r="F952" s="1"/>
      <c r="G952" s="1"/>
      <c r="H952" s="1"/>
    </row>
    <row r="953" spans="6:8" ht="15.75" hidden="1" customHeight="1">
      <c r="F953" s="1"/>
      <c r="G953" s="1"/>
      <c r="H953" s="1"/>
    </row>
    <row r="954" spans="6:8" ht="15.75" hidden="1" customHeight="1">
      <c r="F954" s="1"/>
      <c r="G954" s="1"/>
      <c r="H954" s="1"/>
    </row>
    <row r="955" spans="6:8" ht="15.75" hidden="1" customHeight="1">
      <c r="F955" s="1"/>
      <c r="G955" s="1"/>
      <c r="H955" s="1"/>
    </row>
    <row r="956" spans="6:8" ht="15.75" hidden="1" customHeight="1">
      <c r="F956" s="1"/>
      <c r="G956" s="1"/>
      <c r="H956" s="1"/>
    </row>
    <row r="957" spans="6:8" ht="15.75" hidden="1" customHeight="1">
      <c r="F957" s="1"/>
      <c r="G957" s="1"/>
      <c r="H957" s="1"/>
    </row>
    <row r="958" spans="6:8" ht="15.75" hidden="1" customHeight="1">
      <c r="F958" s="1"/>
      <c r="G958" s="1"/>
      <c r="H958" s="1"/>
    </row>
    <row r="959" spans="6:8" ht="15.75" hidden="1" customHeight="1">
      <c r="F959" s="1"/>
      <c r="G959" s="1"/>
      <c r="H959" s="1"/>
    </row>
    <row r="960" spans="6:8" ht="15.75" hidden="1" customHeight="1">
      <c r="F960" s="1"/>
      <c r="G960" s="1"/>
      <c r="H960" s="1"/>
    </row>
    <row r="961" spans="6:8" ht="15.75" hidden="1" customHeight="1">
      <c r="F961" s="1"/>
      <c r="G961" s="1"/>
      <c r="H961" s="1"/>
    </row>
    <row r="962" spans="6:8" ht="15.75" hidden="1" customHeight="1">
      <c r="F962" s="1"/>
      <c r="G962" s="1"/>
      <c r="H962" s="1"/>
    </row>
    <row r="963" spans="6:8" ht="15.75" hidden="1" customHeight="1">
      <c r="F963" s="1"/>
      <c r="G963" s="1"/>
      <c r="H963" s="1"/>
    </row>
    <row r="964" spans="6:8" ht="15.75" hidden="1" customHeight="1">
      <c r="F964" s="1"/>
      <c r="G964" s="1"/>
      <c r="H964" s="1"/>
    </row>
    <row r="965" spans="6:8" ht="15.75" hidden="1" customHeight="1">
      <c r="F965" s="1"/>
      <c r="G965" s="1"/>
      <c r="H965" s="1"/>
    </row>
    <row r="966" spans="6:8" ht="15.75" hidden="1" customHeight="1">
      <c r="F966" s="1"/>
      <c r="G966" s="1"/>
      <c r="H966" s="1"/>
    </row>
    <row r="967" spans="6:8" ht="15.75" hidden="1" customHeight="1">
      <c r="F967" s="1"/>
      <c r="G967" s="1"/>
      <c r="H967" s="1"/>
    </row>
    <row r="968" spans="6:8" ht="15.75" hidden="1" customHeight="1">
      <c r="F968" s="1"/>
      <c r="G968" s="1"/>
      <c r="H968" s="1"/>
    </row>
    <row r="969" spans="6:8" ht="15.75" hidden="1" customHeight="1">
      <c r="F969" s="1"/>
      <c r="G969" s="1"/>
      <c r="H969" s="1"/>
    </row>
    <row r="970" spans="6:8" ht="15.75" hidden="1" customHeight="1">
      <c r="F970" s="1"/>
      <c r="G970" s="1"/>
      <c r="H970" s="1"/>
    </row>
    <row r="971" spans="6:8" ht="15.75" hidden="1" customHeight="1">
      <c r="F971" s="1"/>
      <c r="G971" s="1"/>
      <c r="H971" s="1"/>
    </row>
    <row r="972" spans="6:8" ht="15.75" hidden="1" customHeight="1">
      <c r="F972" s="1"/>
      <c r="G972" s="1"/>
      <c r="H972" s="1"/>
    </row>
    <row r="973" spans="6:8" ht="15.75" hidden="1" customHeight="1">
      <c r="F973" s="1"/>
      <c r="G973" s="1"/>
      <c r="H973" s="1"/>
    </row>
    <row r="974" spans="6:8" ht="15.75" hidden="1" customHeight="1">
      <c r="F974" s="1"/>
      <c r="G974" s="1"/>
      <c r="H974" s="1"/>
    </row>
    <row r="975" spans="6:8" ht="15.75" hidden="1" customHeight="1">
      <c r="F975" s="1"/>
      <c r="G975" s="1"/>
      <c r="H975" s="1"/>
    </row>
    <row r="976" spans="6:8" ht="15.75" hidden="1" customHeight="1">
      <c r="F976" s="1"/>
      <c r="G976" s="1"/>
      <c r="H976" s="1"/>
    </row>
    <row r="977" spans="6:8" ht="15.75" hidden="1" customHeight="1">
      <c r="F977" s="1"/>
      <c r="G977" s="1"/>
      <c r="H977" s="1"/>
    </row>
    <row r="978" spans="6:8" ht="15.75" hidden="1" customHeight="1">
      <c r="F978" s="1"/>
      <c r="G978" s="1"/>
      <c r="H978" s="1"/>
    </row>
    <row r="979" spans="6:8" ht="15.75" hidden="1" customHeight="1">
      <c r="F979" s="1"/>
      <c r="G979" s="1"/>
      <c r="H979" s="1"/>
    </row>
    <row r="980" spans="6:8" ht="15.75" hidden="1" customHeight="1">
      <c r="F980" s="1"/>
      <c r="G980" s="1"/>
      <c r="H980" s="1"/>
    </row>
    <row r="981" spans="6:8" ht="15.75" hidden="1" customHeight="1">
      <c r="F981" s="1"/>
      <c r="G981" s="1"/>
      <c r="H981" s="1"/>
    </row>
    <row r="982" spans="6:8" ht="15.75" hidden="1" customHeight="1">
      <c r="F982" s="1"/>
      <c r="G982" s="1"/>
      <c r="H982" s="1"/>
    </row>
    <row r="983" spans="6:8" ht="15.75" hidden="1" customHeight="1">
      <c r="F983" s="1"/>
      <c r="G983" s="1"/>
      <c r="H983" s="1"/>
    </row>
    <row r="984" spans="6:8" ht="15.75" hidden="1" customHeight="1">
      <c r="F984" s="1"/>
      <c r="G984" s="1"/>
      <c r="H984" s="1"/>
    </row>
    <row r="985" spans="6:8" ht="15.75" hidden="1" customHeight="1">
      <c r="F985" s="1"/>
      <c r="G985" s="1"/>
      <c r="H985" s="1"/>
    </row>
    <row r="986" spans="6:8" ht="15.75" hidden="1" customHeight="1">
      <c r="F986" s="1"/>
      <c r="G986" s="1"/>
      <c r="H986" s="1"/>
    </row>
    <row r="987" spans="6:8" ht="15.75" hidden="1" customHeight="1">
      <c r="F987" s="1"/>
      <c r="G987" s="1"/>
      <c r="H987" s="1"/>
    </row>
    <row r="988" spans="6:8" ht="15.75" hidden="1" customHeight="1">
      <c r="F988" s="1"/>
      <c r="G988" s="1"/>
      <c r="H988" s="1"/>
    </row>
    <row r="989" spans="6:8" ht="15.75" hidden="1" customHeight="1">
      <c r="F989" s="1"/>
      <c r="G989" s="1"/>
      <c r="H989" s="1"/>
    </row>
    <row r="990" spans="6:8" ht="15.75" hidden="1" customHeight="1">
      <c r="F990" s="1"/>
      <c r="G990" s="1"/>
      <c r="H990" s="1"/>
    </row>
    <row r="991" spans="6:8" ht="15.75" hidden="1" customHeight="1">
      <c r="F991" s="1"/>
      <c r="G991" s="1"/>
      <c r="H991" s="1"/>
    </row>
    <row r="992" spans="6:8" ht="15.75" hidden="1" customHeight="1">
      <c r="F992" s="1"/>
      <c r="G992" s="1"/>
      <c r="H992" s="1"/>
    </row>
    <row r="993" spans="6:8" ht="15.75" hidden="1" customHeight="1">
      <c r="F993" s="1"/>
      <c r="G993" s="1"/>
      <c r="H993" s="1"/>
    </row>
    <row r="994" spans="6:8" ht="15.75" hidden="1" customHeight="1">
      <c r="F994" s="1"/>
      <c r="G994" s="1"/>
      <c r="H994" s="1"/>
    </row>
    <row r="995" spans="6:8" ht="15.75" hidden="1" customHeight="1">
      <c r="F995" s="1"/>
      <c r="G995" s="1"/>
      <c r="H995" s="1"/>
    </row>
    <row r="996" spans="6:8" ht="15.75" hidden="1" customHeight="1">
      <c r="F996" s="1"/>
      <c r="G996" s="1"/>
      <c r="H996" s="1"/>
    </row>
    <row r="997" spans="6:8" ht="15.75" hidden="1" customHeight="1">
      <c r="F997" s="1"/>
      <c r="G997" s="1"/>
      <c r="H997" s="1"/>
    </row>
    <row r="998" spans="6:8" ht="15.75" hidden="1" customHeight="1">
      <c r="F998" s="1"/>
      <c r="G998" s="1"/>
      <c r="H998" s="1"/>
    </row>
    <row r="999" spans="6:8" ht="15.75" hidden="1" customHeight="1">
      <c r="F999" s="1"/>
      <c r="G999" s="1"/>
      <c r="H999" s="1"/>
    </row>
    <row r="1000" spans="6:8" ht="15.75" hidden="1" customHeight="1">
      <c r="F1000" s="1"/>
      <c r="G1000" s="1"/>
      <c r="H1000" s="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51" orientation="landscape" useFirstPageNumber="1"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000"/>
  <sheetViews>
    <sheetView view="pageBreakPreview" zoomScale="60" zoomScaleNormal="100" workbookViewId="0">
      <selection activeCell="D23" sqref="D23"/>
    </sheetView>
  </sheetViews>
  <sheetFormatPr defaultColWidth="11.25" defaultRowHeight="15" customHeight="1"/>
  <cols>
    <col min="1" max="1" width="18.125" customWidth="1"/>
    <col min="2" max="2" width="12.25" customWidth="1"/>
    <col min="3" max="3" width="12" customWidth="1"/>
    <col min="4" max="4" width="33.12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299</v>
      </c>
      <c r="D2" s="244" t="s">
        <v>44</v>
      </c>
      <c r="E2" s="244" t="s">
        <v>300</v>
      </c>
      <c r="F2" s="244" t="s">
        <v>301</v>
      </c>
      <c r="G2" s="246" t="s">
        <v>302</v>
      </c>
      <c r="H2" s="252" t="s">
        <v>48</v>
      </c>
      <c r="I2" s="252"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7"/>
      <c r="H3" s="247"/>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48"/>
      <c r="H4" s="248"/>
      <c r="I4" s="248"/>
      <c r="J4" s="237"/>
      <c r="K4" s="12">
        <f>SUMIF($J:$J,"一",$C:$C)</f>
        <v>5391</v>
      </c>
      <c r="L4" s="12">
        <f>SUMIF($J:$J,"二",$C:$C)</f>
        <v>63024</v>
      </c>
      <c r="M4" s="12">
        <f>SUMIF($J:$J,"三",$C:$C)</f>
        <v>0</v>
      </c>
      <c r="N4" s="12">
        <f>SUMIF($J:$J,"四",$C:$C)</f>
        <v>0</v>
      </c>
      <c r="O4" s="12">
        <f>SUMIF($J:$J,"五",$C:$C)</f>
        <v>0</v>
      </c>
      <c r="P4" s="47"/>
      <c r="Q4" s="47"/>
      <c r="R4" s="47"/>
      <c r="S4" s="47"/>
      <c r="T4" s="47"/>
      <c r="U4" s="47"/>
      <c r="V4" s="47"/>
      <c r="W4" s="47"/>
      <c r="X4" s="47"/>
      <c r="Y4" s="47"/>
      <c r="Z4" s="47"/>
      <c r="AA4" s="47"/>
      <c r="AB4" s="47"/>
      <c r="AC4" s="47"/>
    </row>
    <row r="5" spans="1:29" ht="131.25" customHeight="1">
      <c r="A5" s="92" t="s">
        <v>562</v>
      </c>
      <c r="B5" s="94" t="s">
        <v>435</v>
      </c>
      <c r="C5" s="95">
        <f>SUM(C6:C24)</f>
        <v>68415</v>
      </c>
      <c r="D5" s="92" t="s">
        <v>563</v>
      </c>
      <c r="E5" s="92"/>
      <c r="F5" s="97">
        <f>SUM(F6:F24)</f>
        <v>68118</v>
      </c>
      <c r="G5" s="98">
        <f t="shared" ref="G5:G24" si="0">F5/C5</f>
        <v>0.99565884674413507</v>
      </c>
      <c r="H5" s="92"/>
      <c r="I5" s="99"/>
      <c r="J5" s="89"/>
      <c r="K5" s="89"/>
      <c r="L5" s="89"/>
      <c r="M5" s="89"/>
      <c r="N5" s="89"/>
      <c r="O5" s="89"/>
      <c r="P5" s="89"/>
      <c r="Q5" s="89"/>
      <c r="R5" s="89"/>
      <c r="S5" s="89"/>
      <c r="T5" s="89"/>
      <c r="U5" s="89"/>
      <c r="V5" s="89"/>
      <c r="W5" s="89"/>
      <c r="X5" s="89"/>
      <c r="Y5" s="89"/>
      <c r="Z5" s="89"/>
      <c r="AA5" s="89"/>
      <c r="AB5" s="89"/>
      <c r="AC5" s="89"/>
    </row>
    <row r="6" spans="1:29" ht="147.75" customHeight="1">
      <c r="A6" s="136" t="s">
        <v>22</v>
      </c>
      <c r="B6" s="131" t="s">
        <v>303</v>
      </c>
      <c r="C6" s="104">
        <v>150</v>
      </c>
      <c r="D6" s="208" t="s">
        <v>419</v>
      </c>
      <c r="E6" s="101" t="s">
        <v>99</v>
      </c>
      <c r="F6" s="104">
        <v>150</v>
      </c>
      <c r="G6" s="209">
        <f t="shared" si="0"/>
        <v>1</v>
      </c>
      <c r="H6" s="103"/>
      <c r="I6" s="106">
        <v>49</v>
      </c>
      <c r="J6" s="32" t="str">
        <f t="shared" ref="J6:J24" si="1">LEFT(E6,FIND("、",E6) - 1)</f>
        <v>一</v>
      </c>
      <c r="K6" s="47"/>
      <c r="L6" s="47"/>
      <c r="M6" s="47"/>
      <c r="N6" s="47"/>
      <c r="O6" s="47"/>
      <c r="P6" s="47"/>
      <c r="Q6" s="47"/>
      <c r="R6" s="47"/>
      <c r="S6" s="47"/>
      <c r="T6" s="47"/>
      <c r="U6" s="47"/>
      <c r="V6" s="47"/>
      <c r="W6" s="47"/>
      <c r="X6" s="47"/>
      <c r="Y6" s="47"/>
      <c r="Z6" s="47"/>
      <c r="AA6" s="47"/>
      <c r="AB6" s="47"/>
      <c r="AC6" s="47"/>
    </row>
    <row r="7" spans="1:29" ht="204.75" customHeight="1">
      <c r="A7" s="136" t="s">
        <v>22</v>
      </c>
      <c r="B7" s="131" t="s">
        <v>304</v>
      </c>
      <c r="C7" s="104">
        <v>500</v>
      </c>
      <c r="D7" s="208" t="s">
        <v>305</v>
      </c>
      <c r="E7" s="101" t="s">
        <v>99</v>
      </c>
      <c r="F7" s="104">
        <v>500</v>
      </c>
      <c r="G7" s="209">
        <f t="shared" si="0"/>
        <v>1</v>
      </c>
      <c r="H7" s="103"/>
      <c r="I7" s="106">
        <v>49</v>
      </c>
      <c r="J7" s="32" t="str">
        <f t="shared" si="1"/>
        <v>一</v>
      </c>
      <c r="K7" s="47"/>
      <c r="L7" s="47"/>
      <c r="M7" s="47"/>
      <c r="N7" s="47"/>
      <c r="O7" s="47"/>
      <c r="P7" s="47"/>
      <c r="Q7" s="47"/>
      <c r="R7" s="47"/>
      <c r="S7" s="47"/>
      <c r="T7" s="47"/>
      <c r="U7" s="47"/>
      <c r="V7" s="47"/>
      <c r="W7" s="47"/>
      <c r="X7" s="47"/>
      <c r="Y7" s="47"/>
      <c r="Z7" s="47"/>
      <c r="AA7" s="47"/>
      <c r="AB7" s="47"/>
      <c r="AC7" s="47"/>
    </row>
    <row r="8" spans="1:29" ht="211.5" customHeight="1">
      <c r="A8" s="136" t="s">
        <v>22</v>
      </c>
      <c r="B8" s="131" t="s">
        <v>306</v>
      </c>
      <c r="C8" s="104">
        <v>125</v>
      </c>
      <c r="D8" s="208" t="s">
        <v>307</v>
      </c>
      <c r="E8" s="101" t="s">
        <v>99</v>
      </c>
      <c r="F8" s="104">
        <v>125</v>
      </c>
      <c r="G8" s="209">
        <f t="shared" si="0"/>
        <v>1</v>
      </c>
      <c r="H8" s="103"/>
      <c r="I8" s="106">
        <v>49</v>
      </c>
      <c r="J8" s="32" t="str">
        <f t="shared" si="1"/>
        <v>一</v>
      </c>
      <c r="K8" s="61"/>
      <c r="L8" s="61"/>
      <c r="M8" s="61"/>
      <c r="N8" s="61"/>
      <c r="O8" s="61"/>
      <c r="P8" s="61"/>
      <c r="Q8" s="61"/>
      <c r="R8" s="61"/>
      <c r="S8" s="61"/>
      <c r="T8" s="61"/>
      <c r="U8" s="61"/>
      <c r="V8" s="61"/>
      <c r="W8" s="61"/>
      <c r="X8" s="61"/>
      <c r="Y8" s="61"/>
      <c r="Z8" s="61"/>
      <c r="AA8" s="61"/>
      <c r="AB8" s="61"/>
      <c r="AC8" s="61"/>
    </row>
    <row r="9" spans="1:29" ht="262.5" customHeight="1">
      <c r="A9" s="136" t="s">
        <v>22</v>
      </c>
      <c r="B9" s="131" t="s">
        <v>308</v>
      </c>
      <c r="C9" s="104">
        <v>1200</v>
      </c>
      <c r="D9" s="208" t="s">
        <v>309</v>
      </c>
      <c r="E9" s="101" t="s">
        <v>99</v>
      </c>
      <c r="F9" s="104">
        <v>1780</v>
      </c>
      <c r="G9" s="209">
        <f t="shared" si="0"/>
        <v>1.4833333333333334</v>
      </c>
      <c r="H9" s="208" t="s">
        <v>310</v>
      </c>
      <c r="I9" s="106">
        <v>49</v>
      </c>
      <c r="J9" s="32" t="str">
        <f t="shared" si="1"/>
        <v>一</v>
      </c>
      <c r="K9" s="61"/>
      <c r="L9" s="61"/>
      <c r="M9" s="61"/>
      <c r="N9" s="61"/>
      <c r="O9" s="61"/>
      <c r="P9" s="61"/>
      <c r="Q9" s="61"/>
      <c r="R9" s="61"/>
      <c r="S9" s="61"/>
      <c r="T9" s="61"/>
      <c r="U9" s="61"/>
      <c r="V9" s="61"/>
      <c r="W9" s="61"/>
      <c r="X9" s="61"/>
      <c r="Y9" s="61"/>
      <c r="Z9" s="61"/>
      <c r="AA9" s="61"/>
      <c r="AB9" s="61"/>
      <c r="AC9" s="61"/>
    </row>
    <row r="10" spans="1:29" ht="211.5" customHeight="1">
      <c r="A10" s="136" t="s">
        <v>22</v>
      </c>
      <c r="B10" s="131" t="s">
        <v>311</v>
      </c>
      <c r="C10" s="104">
        <v>311</v>
      </c>
      <c r="D10" s="208" t="s">
        <v>312</v>
      </c>
      <c r="E10" s="101" t="s">
        <v>99</v>
      </c>
      <c r="F10" s="104">
        <v>311</v>
      </c>
      <c r="G10" s="209">
        <f t="shared" si="0"/>
        <v>1</v>
      </c>
      <c r="H10" s="103"/>
      <c r="I10" s="106">
        <v>49</v>
      </c>
      <c r="J10" s="32" t="str">
        <f t="shared" si="1"/>
        <v>一</v>
      </c>
      <c r="K10" s="61"/>
      <c r="L10" s="61"/>
      <c r="M10" s="61"/>
      <c r="N10" s="61"/>
      <c r="O10" s="61"/>
      <c r="P10" s="61"/>
      <c r="Q10" s="61"/>
      <c r="R10" s="61"/>
      <c r="S10" s="61"/>
      <c r="T10" s="61"/>
      <c r="U10" s="61"/>
      <c r="V10" s="61"/>
      <c r="W10" s="61"/>
      <c r="X10" s="61"/>
      <c r="Y10" s="61"/>
      <c r="Z10" s="61"/>
      <c r="AA10" s="61"/>
      <c r="AB10" s="61"/>
      <c r="AC10" s="61"/>
    </row>
    <row r="11" spans="1:29" ht="243.75" customHeight="1">
      <c r="A11" s="136" t="s">
        <v>22</v>
      </c>
      <c r="B11" s="131" t="s">
        <v>313</v>
      </c>
      <c r="C11" s="104">
        <v>100</v>
      </c>
      <c r="D11" s="208" t="s">
        <v>314</v>
      </c>
      <c r="E11" s="101" t="s">
        <v>99</v>
      </c>
      <c r="F11" s="104">
        <v>100</v>
      </c>
      <c r="G11" s="209">
        <f t="shared" si="0"/>
        <v>1</v>
      </c>
      <c r="H11" s="103"/>
      <c r="I11" s="106">
        <v>49</v>
      </c>
      <c r="J11" s="32" t="str">
        <f t="shared" si="1"/>
        <v>一</v>
      </c>
      <c r="K11" s="61"/>
      <c r="L11" s="61"/>
      <c r="M11" s="61"/>
      <c r="N11" s="61"/>
      <c r="O11" s="61"/>
      <c r="P11" s="61"/>
      <c r="Q11" s="61"/>
      <c r="R11" s="61"/>
      <c r="S11" s="61"/>
      <c r="T11" s="61"/>
      <c r="U11" s="61"/>
      <c r="V11" s="61"/>
      <c r="W11" s="61"/>
      <c r="X11" s="61"/>
      <c r="Y11" s="61"/>
      <c r="Z11" s="61"/>
      <c r="AA11" s="61"/>
      <c r="AB11" s="61"/>
      <c r="AC11" s="61"/>
    </row>
    <row r="12" spans="1:29" ht="98.25" customHeight="1">
      <c r="A12" s="136" t="s">
        <v>22</v>
      </c>
      <c r="B12" s="131" t="s">
        <v>315</v>
      </c>
      <c r="C12" s="104">
        <v>245</v>
      </c>
      <c r="D12" s="208" t="s">
        <v>316</v>
      </c>
      <c r="E12" s="101" t="s">
        <v>99</v>
      </c>
      <c r="F12" s="104">
        <v>245</v>
      </c>
      <c r="G12" s="209">
        <f t="shared" si="0"/>
        <v>1</v>
      </c>
      <c r="H12" s="103"/>
      <c r="I12" s="106">
        <v>49</v>
      </c>
      <c r="J12" s="32" t="str">
        <f t="shared" si="1"/>
        <v>一</v>
      </c>
      <c r="K12" s="61"/>
      <c r="L12" s="61"/>
      <c r="M12" s="61"/>
      <c r="N12" s="61"/>
      <c r="O12" s="61"/>
      <c r="P12" s="61"/>
      <c r="Q12" s="61"/>
      <c r="R12" s="61"/>
      <c r="S12" s="61"/>
      <c r="T12" s="61"/>
      <c r="U12" s="61"/>
      <c r="V12" s="61"/>
      <c r="W12" s="61"/>
      <c r="X12" s="61"/>
      <c r="Y12" s="61"/>
      <c r="Z12" s="61"/>
      <c r="AA12" s="61"/>
      <c r="AB12" s="61"/>
      <c r="AC12" s="61"/>
    </row>
    <row r="13" spans="1:29" ht="105.75" customHeight="1">
      <c r="A13" s="136" t="s">
        <v>22</v>
      </c>
      <c r="B13" s="131" t="s">
        <v>317</v>
      </c>
      <c r="C13" s="104">
        <v>746</v>
      </c>
      <c r="D13" s="208" t="s">
        <v>318</v>
      </c>
      <c r="E13" s="101" t="s">
        <v>99</v>
      </c>
      <c r="F13" s="104">
        <v>746</v>
      </c>
      <c r="G13" s="209">
        <f t="shared" si="0"/>
        <v>1</v>
      </c>
      <c r="H13" s="103"/>
      <c r="I13" s="106">
        <v>49</v>
      </c>
      <c r="J13" s="32" t="str">
        <f t="shared" si="1"/>
        <v>一</v>
      </c>
      <c r="K13" s="61"/>
      <c r="L13" s="61"/>
      <c r="M13" s="61"/>
      <c r="N13" s="61"/>
      <c r="O13" s="61"/>
      <c r="P13" s="61"/>
      <c r="Q13" s="61"/>
      <c r="R13" s="61"/>
      <c r="S13" s="61"/>
      <c r="T13" s="61"/>
      <c r="U13" s="61"/>
      <c r="V13" s="61"/>
      <c r="W13" s="61"/>
      <c r="X13" s="61"/>
      <c r="Y13" s="61"/>
      <c r="Z13" s="61"/>
      <c r="AA13" s="61"/>
      <c r="AB13" s="61"/>
      <c r="AC13" s="61"/>
    </row>
    <row r="14" spans="1:29" ht="108" customHeight="1">
      <c r="A14" s="136" t="s">
        <v>22</v>
      </c>
      <c r="B14" s="131" t="s">
        <v>319</v>
      </c>
      <c r="C14" s="104">
        <v>614</v>
      </c>
      <c r="D14" s="208" t="s">
        <v>320</v>
      </c>
      <c r="E14" s="101" t="s">
        <v>99</v>
      </c>
      <c r="F14" s="104">
        <v>614</v>
      </c>
      <c r="G14" s="209">
        <f t="shared" si="0"/>
        <v>1</v>
      </c>
      <c r="H14" s="103"/>
      <c r="I14" s="106">
        <v>50</v>
      </c>
      <c r="J14" s="32" t="str">
        <f t="shared" si="1"/>
        <v>一</v>
      </c>
      <c r="K14" s="61"/>
      <c r="L14" s="61"/>
      <c r="M14" s="61"/>
      <c r="N14" s="61"/>
      <c r="O14" s="61"/>
      <c r="P14" s="61"/>
      <c r="Q14" s="61"/>
      <c r="R14" s="61"/>
      <c r="S14" s="61"/>
      <c r="T14" s="61"/>
      <c r="U14" s="61"/>
      <c r="V14" s="61"/>
      <c r="W14" s="61"/>
      <c r="X14" s="61"/>
      <c r="Y14" s="61"/>
      <c r="Z14" s="61"/>
      <c r="AA14" s="61"/>
      <c r="AB14" s="61"/>
      <c r="AC14" s="61"/>
    </row>
    <row r="15" spans="1:29" ht="125.25" customHeight="1">
      <c r="A15" s="136" t="s">
        <v>22</v>
      </c>
      <c r="B15" s="131" t="s">
        <v>321</v>
      </c>
      <c r="C15" s="104">
        <v>800</v>
      </c>
      <c r="D15" s="208" t="s">
        <v>322</v>
      </c>
      <c r="E15" s="101" t="s">
        <v>99</v>
      </c>
      <c r="F15" s="104">
        <v>800</v>
      </c>
      <c r="G15" s="209">
        <f t="shared" si="0"/>
        <v>1</v>
      </c>
      <c r="H15" s="103"/>
      <c r="I15" s="106">
        <v>50</v>
      </c>
      <c r="J15" s="32" t="str">
        <f t="shared" si="1"/>
        <v>一</v>
      </c>
      <c r="K15" s="61"/>
      <c r="L15" s="61"/>
      <c r="M15" s="61"/>
      <c r="N15" s="61"/>
      <c r="O15" s="61"/>
      <c r="P15" s="61"/>
      <c r="Q15" s="61"/>
      <c r="R15" s="61"/>
      <c r="S15" s="61"/>
      <c r="T15" s="61"/>
      <c r="U15" s="61"/>
      <c r="V15" s="61"/>
      <c r="W15" s="61"/>
      <c r="X15" s="61"/>
      <c r="Y15" s="61"/>
      <c r="Z15" s="61"/>
      <c r="AA15" s="61"/>
      <c r="AB15" s="61"/>
      <c r="AC15" s="61"/>
    </row>
    <row r="16" spans="1:29" ht="126.75" customHeight="1">
      <c r="A16" s="136" t="s">
        <v>22</v>
      </c>
      <c r="B16" s="131" t="s">
        <v>323</v>
      </c>
      <c r="C16" s="104">
        <v>200</v>
      </c>
      <c r="D16" s="208" t="s">
        <v>324</v>
      </c>
      <c r="E16" s="101" t="s">
        <v>99</v>
      </c>
      <c r="F16" s="104">
        <v>198</v>
      </c>
      <c r="G16" s="209">
        <f t="shared" si="0"/>
        <v>0.99</v>
      </c>
      <c r="H16" s="103"/>
      <c r="I16" s="106">
        <v>50</v>
      </c>
      <c r="J16" s="32" t="str">
        <f t="shared" si="1"/>
        <v>一</v>
      </c>
      <c r="K16" s="61"/>
      <c r="L16" s="61"/>
      <c r="M16" s="61"/>
      <c r="N16" s="61"/>
      <c r="O16" s="61"/>
      <c r="P16" s="61"/>
      <c r="Q16" s="61"/>
      <c r="R16" s="61"/>
      <c r="S16" s="61"/>
      <c r="T16" s="61"/>
      <c r="U16" s="61"/>
      <c r="V16" s="61"/>
      <c r="W16" s="61"/>
      <c r="X16" s="61"/>
      <c r="Y16" s="61"/>
      <c r="Z16" s="61"/>
      <c r="AA16" s="61"/>
      <c r="AB16" s="61"/>
      <c r="AC16" s="61"/>
    </row>
    <row r="17" spans="1:29" ht="122.25" customHeight="1">
      <c r="A17" s="136" t="s">
        <v>22</v>
      </c>
      <c r="B17" s="131" t="s">
        <v>325</v>
      </c>
      <c r="C17" s="104">
        <v>400</v>
      </c>
      <c r="D17" s="208" t="s">
        <v>326</v>
      </c>
      <c r="E17" s="101" t="s">
        <v>99</v>
      </c>
      <c r="F17" s="104">
        <v>400</v>
      </c>
      <c r="G17" s="209">
        <f t="shared" si="0"/>
        <v>1</v>
      </c>
      <c r="H17" s="103"/>
      <c r="I17" s="106">
        <v>49</v>
      </c>
      <c r="J17" s="32" t="str">
        <f t="shared" si="1"/>
        <v>一</v>
      </c>
      <c r="K17" s="61"/>
      <c r="L17" s="61"/>
      <c r="M17" s="61"/>
      <c r="N17" s="61"/>
      <c r="O17" s="61"/>
      <c r="P17" s="61"/>
      <c r="Q17" s="61"/>
      <c r="R17" s="61"/>
      <c r="S17" s="61"/>
      <c r="T17" s="61"/>
      <c r="U17" s="61"/>
      <c r="V17" s="61"/>
      <c r="W17" s="61"/>
      <c r="X17" s="61"/>
      <c r="Y17" s="61"/>
      <c r="Z17" s="61"/>
      <c r="AA17" s="61"/>
      <c r="AB17" s="61"/>
      <c r="AC17" s="61"/>
    </row>
    <row r="18" spans="1:29" ht="179.25" customHeight="1">
      <c r="A18" s="136" t="s">
        <v>22</v>
      </c>
      <c r="B18" s="131" t="s">
        <v>327</v>
      </c>
      <c r="C18" s="104">
        <v>40000</v>
      </c>
      <c r="D18" s="208" t="s">
        <v>89</v>
      </c>
      <c r="E18" s="101" t="s">
        <v>91</v>
      </c>
      <c r="F18" s="104">
        <v>43303</v>
      </c>
      <c r="G18" s="209">
        <f t="shared" si="0"/>
        <v>1.0825750000000001</v>
      </c>
      <c r="H18" s="103"/>
      <c r="I18" s="106">
        <v>28</v>
      </c>
      <c r="J18" s="32" t="str">
        <f t="shared" si="1"/>
        <v>二</v>
      </c>
      <c r="K18" s="61"/>
      <c r="L18" s="61"/>
      <c r="M18" s="61"/>
      <c r="N18" s="61"/>
      <c r="O18" s="61"/>
      <c r="P18" s="61"/>
      <c r="Q18" s="61"/>
      <c r="R18" s="61"/>
      <c r="S18" s="61"/>
      <c r="T18" s="61"/>
      <c r="U18" s="61"/>
      <c r="V18" s="61"/>
      <c r="W18" s="61"/>
      <c r="X18" s="61"/>
      <c r="Y18" s="61"/>
      <c r="Z18" s="61"/>
      <c r="AA18" s="61"/>
      <c r="AB18" s="61"/>
      <c r="AC18" s="61"/>
    </row>
    <row r="19" spans="1:29" ht="409.5" customHeight="1">
      <c r="A19" s="136" t="s">
        <v>22</v>
      </c>
      <c r="B19" s="131" t="s">
        <v>328</v>
      </c>
      <c r="C19" s="104">
        <v>1000</v>
      </c>
      <c r="D19" s="208" t="s">
        <v>329</v>
      </c>
      <c r="E19" s="101" t="s">
        <v>62</v>
      </c>
      <c r="F19" s="104">
        <v>950</v>
      </c>
      <c r="G19" s="209">
        <f t="shared" si="0"/>
        <v>0.95</v>
      </c>
      <c r="H19" s="103"/>
      <c r="I19" s="106">
        <v>35</v>
      </c>
      <c r="J19" s="32" t="str">
        <f t="shared" si="1"/>
        <v>二</v>
      </c>
      <c r="K19" s="61"/>
      <c r="L19" s="61"/>
      <c r="M19" s="61"/>
      <c r="N19" s="61"/>
      <c r="O19" s="61"/>
      <c r="P19" s="61"/>
      <c r="Q19" s="61"/>
      <c r="R19" s="61"/>
      <c r="S19" s="61"/>
      <c r="T19" s="61"/>
      <c r="U19" s="61"/>
      <c r="V19" s="61"/>
      <c r="W19" s="61"/>
      <c r="X19" s="61"/>
      <c r="Y19" s="61"/>
      <c r="Z19" s="61"/>
      <c r="AA19" s="61"/>
      <c r="AB19" s="61"/>
      <c r="AC19" s="61"/>
    </row>
    <row r="20" spans="1:29" ht="409.6" customHeight="1">
      <c r="A20" s="136" t="s">
        <v>22</v>
      </c>
      <c r="B20" s="131" t="s">
        <v>330</v>
      </c>
      <c r="C20" s="104">
        <v>1100</v>
      </c>
      <c r="D20" s="208" t="s">
        <v>331</v>
      </c>
      <c r="E20" s="101" t="s">
        <v>62</v>
      </c>
      <c r="F20" s="104">
        <v>1134</v>
      </c>
      <c r="G20" s="209">
        <f t="shared" si="0"/>
        <v>1.030909090909091</v>
      </c>
      <c r="H20" s="103"/>
      <c r="I20" s="106">
        <v>35</v>
      </c>
      <c r="J20" s="32" t="str">
        <f t="shared" si="1"/>
        <v>二</v>
      </c>
      <c r="K20" s="61"/>
      <c r="L20" s="61"/>
      <c r="M20" s="61"/>
      <c r="N20" s="61"/>
      <c r="O20" s="61"/>
      <c r="P20" s="61"/>
      <c r="Q20" s="61"/>
      <c r="R20" s="61"/>
      <c r="S20" s="61"/>
      <c r="T20" s="61"/>
      <c r="U20" s="61"/>
      <c r="V20" s="61"/>
      <c r="W20" s="61"/>
      <c r="X20" s="61"/>
      <c r="Y20" s="61"/>
      <c r="Z20" s="61"/>
      <c r="AA20" s="61"/>
      <c r="AB20" s="61"/>
      <c r="AC20" s="61"/>
    </row>
    <row r="21" spans="1:29" ht="409.6" customHeight="1">
      <c r="A21" s="136" t="s">
        <v>22</v>
      </c>
      <c r="B21" s="131" t="s">
        <v>332</v>
      </c>
      <c r="C21" s="104">
        <v>1000</v>
      </c>
      <c r="D21" s="208" t="s">
        <v>333</v>
      </c>
      <c r="E21" s="101" t="s">
        <v>62</v>
      </c>
      <c r="F21" s="104">
        <v>1058</v>
      </c>
      <c r="G21" s="209">
        <f t="shared" si="0"/>
        <v>1.0580000000000001</v>
      </c>
      <c r="H21" s="103"/>
      <c r="I21" s="106">
        <v>35</v>
      </c>
      <c r="J21" s="32" t="str">
        <f t="shared" si="1"/>
        <v>二</v>
      </c>
      <c r="K21" s="61"/>
      <c r="L21" s="61"/>
      <c r="M21" s="61"/>
      <c r="N21" s="61"/>
      <c r="O21" s="61"/>
      <c r="P21" s="61"/>
      <c r="Q21" s="61"/>
      <c r="R21" s="61"/>
      <c r="S21" s="61"/>
      <c r="T21" s="61"/>
      <c r="U21" s="61"/>
      <c r="V21" s="61"/>
      <c r="W21" s="61"/>
      <c r="X21" s="61"/>
      <c r="Y21" s="61"/>
      <c r="Z21" s="61"/>
      <c r="AA21" s="61"/>
      <c r="AB21" s="61"/>
      <c r="AC21" s="61"/>
    </row>
    <row r="22" spans="1:29" ht="409.6" customHeight="1">
      <c r="A22" s="216" t="s">
        <v>22</v>
      </c>
      <c r="B22" s="216" t="s">
        <v>334</v>
      </c>
      <c r="C22" s="217">
        <v>924</v>
      </c>
      <c r="D22" s="218" t="s">
        <v>564</v>
      </c>
      <c r="E22" s="219" t="s">
        <v>62</v>
      </c>
      <c r="F22" s="217">
        <v>924</v>
      </c>
      <c r="G22" s="220">
        <f t="shared" si="0"/>
        <v>1</v>
      </c>
      <c r="H22" s="221"/>
      <c r="I22" s="222">
        <v>35</v>
      </c>
      <c r="J22" s="32" t="str">
        <f t="shared" si="1"/>
        <v>二</v>
      </c>
      <c r="K22" s="61"/>
      <c r="L22" s="61"/>
      <c r="M22" s="61"/>
      <c r="N22" s="61"/>
      <c r="O22" s="61"/>
      <c r="P22" s="61"/>
      <c r="Q22" s="61"/>
      <c r="R22" s="61"/>
      <c r="S22" s="61"/>
      <c r="T22" s="61"/>
      <c r="U22" s="61"/>
      <c r="V22" s="61"/>
      <c r="W22" s="61"/>
      <c r="X22" s="61"/>
      <c r="Y22" s="61"/>
      <c r="Z22" s="61"/>
      <c r="AA22" s="61"/>
      <c r="AB22" s="61"/>
      <c r="AC22" s="61"/>
    </row>
    <row r="23" spans="1:29" ht="147.75" customHeight="1">
      <c r="A23" s="211" t="s">
        <v>22</v>
      </c>
      <c r="B23" s="210" t="s">
        <v>335</v>
      </c>
      <c r="C23" s="212">
        <v>9000</v>
      </c>
      <c r="D23" s="213" t="s">
        <v>336</v>
      </c>
      <c r="E23" s="214" t="s">
        <v>337</v>
      </c>
      <c r="F23" s="212">
        <v>5138</v>
      </c>
      <c r="G23" s="209">
        <f t="shared" si="0"/>
        <v>0.57088888888888889</v>
      </c>
      <c r="H23" s="213" t="s">
        <v>338</v>
      </c>
      <c r="I23" s="215">
        <v>30</v>
      </c>
      <c r="J23" s="32" t="str">
        <f t="shared" si="1"/>
        <v>二</v>
      </c>
      <c r="K23" s="61"/>
      <c r="L23" s="61"/>
      <c r="M23" s="61"/>
      <c r="N23" s="61"/>
      <c r="O23" s="61"/>
      <c r="P23" s="61"/>
      <c r="Q23" s="61"/>
      <c r="R23" s="61"/>
      <c r="S23" s="61"/>
      <c r="T23" s="61"/>
      <c r="U23" s="61"/>
      <c r="V23" s="61"/>
      <c r="W23" s="61"/>
      <c r="X23" s="61"/>
      <c r="Y23" s="61"/>
      <c r="Z23" s="61"/>
      <c r="AA23" s="61"/>
      <c r="AB23" s="61"/>
      <c r="AC23" s="61"/>
    </row>
    <row r="24" spans="1:29" ht="171" customHeight="1">
      <c r="A24" s="136" t="s">
        <v>22</v>
      </c>
      <c r="B24" s="131" t="s">
        <v>339</v>
      </c>
      <c r="C24" s="104">
        <v>10000</v>
      </c>
      <c r="D24" s="208" t="s">
        <v>340</v>
      </c>
      <c r="E24" s="101" t="s">
        <v>337</v>
      </c>
      <c r="F24" s="104">
        <v>9642</v>
      </c>
      <c r="G24" s="209">
        <f t="shared" si="0"/>
        <v>0.96419999999999995</v>
      </c>
      <c r="H24" s="103"/>
      <c r="I24" s="106">
        <v>31</v>
      </c>
      <c r="J24" s="32" t="str">
        <f t="shared" si="1"/>
        <v>二</v>
      </c>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74"/>
      <c r="F25" s="74"/>
      <c r="G25" s="74"/>
      <c r="H25" s="74"/>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74"/>
      <c r="F26" s="74"/>
      <c r="G26" s="74"/>
      <c r="H26" s="74"/>
      <c r="I26" s="61"/>
      <c r="J26" s="61"/>
      <c r="K26" s="61"/>
      <c r="L26" s="61"/>
      <c r="M26" s="61"/>
      <c r="N26" s="61"/>
      <c r="O26" s="61"/>
      <c r="P26" s="61"/>
      <c r="Q26" s="61"/>
      <c r="R26" s="61"/>
      <c r="S26" s="61"/>
      <c r="T26" s="61"/>
      <c r="U26" s="61"/>
      <c r="V26" s="61"/>
      <c r="W26" s="61"/>
      <c r="X26" s="61"/>
      <c r="Y26" s="61"/>
      <c r="Z26" s="61"/>
      <c r="AA26" s="61"/>
      <c r="AB26" s="61"/>
      <c r="AC26" s="61"/>
    </row>
    <row r="27" spans="1:29" ht="46.5" customHeight="1">
      <c r="A27" s="47"/>
      <c r="B27" s="47"/>
      <c r="C27" s="75"/>
      <c r="D27" s="74"/>
      <c r="E27" s="74"/>
      <c r="F27" s="74"/>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74"/>
      <c r="F28" s="74"/>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46.5" customHeight="1">
      <c r="A29" s="47"/>
      <c r="B29" s="47"/>
      <c r="C29" s="75"/>
      <c r="D29" s="74"/>
      <c r="E29" s="74"/>
      <c r="F29" s="74"/>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74"/>
      <c r="F30" s="74"/>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hidden="1" customHeight="1">
      <c r="A31" s="47"/>
      <c r="B31" s="47"/>
      <c r="C31" s="75"/>
      <c r="D31" s="74"/>
      <c r="E31" s="74"/>
      <c r="F31" s="74"/>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customHeight="1">
      <c r="A32" s="47"/>
      <c r="B32" s="47"/>
      <c r="C32" s="75"/>
      <c r="D32" s="74"/>
      <c r="E32" s="74"/>
      <c r="F32" s="74"/>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27.75" customHeight="1">
      <c r="A45" s="47"/>
      <c r="B45" s="47"/>
      <c r="C45" s="75"/>
      <c r="D45" s="74"/>
      <c r="E45" s="74"/>
      <c r="F45" s="74"/>
      <c r="G45" s="74"/>
      <c r="H45" s="74"/>
      <c r="I45" s="47"/>
      <c r="J45" s="47"/>
      <c r="K45" s="47"/>
      <c r="L45" s="47"/>
      <c r="M45" s="47"/>
      <c r="N45" s="47"/>
      <c r="O45" s="47"/>
      <c r="P45" s="47"/>
      <c r="Q45" s="47"/>
      <c r="R45" s="47"/>
      <c r="S45" s="47"/>
      <c r="T45" s="47"/>
      <c r="U45" s="47"/>
      <c r="V45" s="47"/>
      <c r="W45" s="47"/>
      <c r="X45" s="47"/>
      <c r="Y45" s="47"/>
      <c r="Z45" s="47"/>
      <c r="AA45" s="47"/>
      <c r="AB45" s="47"/>
      <c r="AC45" s="47"/>
    </row>
    <row r="46" spans="1:29" ht="360.75" customHeight="1">
      <c r="A46" s="47"/>
      <c r="B46" s="47"/>
      <c r="C46" s="75"/>
      <c r="D46" s="74"/>
      <c r="E46" s="74"/>
      <c r="F46" s="74"/>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16.5" customHeight="1">
      <c r="A47" s="47"/>
      <c r="B47" s="47"/>
      <c r="C47" s="75"/>
      <c r="D47" s="74"/>
      <c r="E47" s="74"/>
      <c r="F47" s="74"/>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customHeight="1">
      <c r="A48" s="47"/>
      <c r="B48" s="47"/>
      <c r="C48" s="75"/>
      <c r="D48" s="74"/>
      <c r="E48" s="74"/>
      <c r="F48" s="74"/>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customHeight="1">
      <c r="A49" s="47"/>
      <c r="B49" s="47"/>
      <c r="C49" s="75"/>
      <c r="D49" s="74"/>
      <c r="E49" s="74"/>
      <c r="F49" s="74"/>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customHeight="1">
      <c r="A50" s="47"/>
      <c r="B50" s="47"/>
      <c r="C50" s="75"/>
      <c r="D50" s="74"/>
      <c r="E50" s="74"/>
      <c r="F50" s="74"/>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customHeight="1">
      <c r="A51" s="47"/>
      <c r="B51" s="47"/>
      <c r="C51" s="75"/>
      <c r="D51" s="74"/>
      <c r="E51" s="74"/>
      <c r="F51" s="74"/>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6.5" customHeight="1">
      <c r="A221" s="47"/>
      <c r="B221" s="47"/>
      <c r="C221" s="75"/>
      <c r="D221" s="74"/>
      <c r="E221" s="74"/>
      <c r="F221" s="74"/>
      <c r="G221" s="74"/>
      <c r="H221" s="74"/>
      <c r="I221" s="47"/>
      <c r="J221" s="47"/>
      <c r="K221" s="47"/>
      <c r="L221" s="47"/>
      <c r="M221" s="47"/>
      <c r="N221" s="47"/>
      <c r="O221" s="47"/>
      <c r="P221" s="47"/>
      <c r="Q221" s="47"/>
      <c r="R221" s="47"/>
      <c r="S221" s="47"/>
      <c r="T221" s="47"/>
      <c r="U221" s="47"/>
      <c r="V221" s="47"/>
      <c r="W221" s="47"/>
      <c r="X221" s="47"/>
      <c r="Y221" s="47"/>
      <c r="Z221" s="47"/>
      <c r="AA221" s="47"/>
      <c r="AB221" s="47"/>
      <c r="AC221" s="47"/>
    </row>
    <row r="222" spans="1:29" ht="16.5" customHeight="1">
      <c r="A222" s="47"/>
      <c r="B222" s="47"/>
      <c r="C222" s="75"/>
      <c r="D222" s="74"/>
      <c r="E222" s="74"/>
      <c r="F222" s="74"/>
      <c r="G222" s="74"/>
      <c r="H222" s="74"/>
      <c r="I222" s="47"/>
      <c r="J222" s="47"/>
      <c r="K222" s="47"/>
      <c r="L222" s="47"/>
      <c r="M222" s="47"/>
      <c r="N222" s="47"/>
      <c r="O222" s="47"/>
      <c r="P222" s="47"/>
      <c r="Q222" s="47"/>
      <c r="R222" s="47"/>
      <c r="S222" s="47"/>
      <c r="T222" s="47"/>
      <c r="U222" s="47"/>
      <c r="V222" s="47"/>
      <c r="W222" s="47"/>
      <c r="X222" s="47"/>
      <c r="Y222" s="47"/>
      <c r="Z222" s="47"/>
      <c r="AA222" s="47"/>
      <c r="AB222" s="47"/>
      <c r="AC222" s="47"/>
    </row>
    <row r="223" spans="1:29" ht="16.5" customHeight="1">
      <c r="A223" s="47"/>
      <c r="B223" s="47"/>
      <c r="C223" s="75"/>
      <c r="D223" s="74"/>
      <c r="E223" s="74"/>
      <c r="F223" s="74"/>
      <c r="G223" s="74"/>
      <c r="H223" s="74"/>
      <c r="I223" s="47"/>
      <c r="J223" s="47"/>
      <c r="K223" s="47"/>
      <c r="L223" s="47"/>
      <c r="M223" s="47"/>
      <c r="N223" s="47"/>
      <c r="O223" s="47"/>
      <c r="P223" s="47"/>
      <c r="Q223" s="47"/>
      <c r="R223" s="47"/>
      <c r="S223" s="47"/>
      <c r="T223" s="47"/>
      <c r="U223" s="47"/>
      <c r="V223" s="47"/>
      <c r="W223" s="47"/>
      <c r="X223" s="47"/>
      <c r="Y223" s="47"/>
      <c r="Z223" s="47"/>
      <c r="AA223" s="47"/>
      <c r="AB223" s="47"/>
      <c r="AC223" s="47"/>
    </row>
    <row r="224" spans="1:29" ht="16.5" customHeight="1">
      <c r="A224" s="47"/>
      <c r="B224" s="47"/>
      <c r="C224" s="75"/>
      <c r="D224" s="74"/>
      <c r="E224" s="74"/>
      <c r="F224" s="74"/>
      <c r="G224" s="74"/>
      <c r="H224" s="74"/>
      <c r="I224" s="47"/>
      <c r="J224" s="47"/>
      <c r="K224" s="47"/>
      <c r="L224" s="47"/>
      <c r="M224" s="47"/>
      <c r="N224" s="47"/>
      <c r="O224" s="47"/>
      <c r="P224" s="47"/>
      <c r="Q224" s="47"/>
      <c r="R224" s="47"/>
      <c r="S224" s="47"/>
      <c r="T224" s="47"/>
      <c r="U224" s="47"/>
      <c r="V224" s="47"/>
      <c r="W224" s="47"/>
      <c r="X224" s="47"/>
      <c r="Y224" s="47"/>
      <c r="Z224" s="47"/>
      <c r="AA224" s="47"/>
      <c r="AB224" s="47"/>
      <c r="AC224" s="47"/>
    </row>
    <row r="225" spans="6:8" ht="15.75" customHeight="1">
      <c r="F225" s="1"/>
      <c r="G225" s="1"/>
      <c r="H225" s="1"/>
    </row>
    <row r="226" spans="6:8" ht="15.75" customHeight="1">
      <c r="F226" s="1"/>
      <c r="G226" s="1"/>
      <c r="H226" s="1"/>
    </row>
    <row r="227" spans="6:8" ht="15.75" customHeight="1">
      <c r="F227" s="1"/>
      <c r="G227" s="1"/>
      <c r="H227" s="1"/>
    </row>
    <row r="228" spans="6:8" ht="15.75" customHeight="1">
      <c r="F228" s="1"/>
      <c r="G228" s="1"/>
      <c r="H228" s="1"/>
    </row>
    <row r="229" spans="6:8" ht="15.75" customHeight="1">
      <c r="F229" s="1"/>
      <c r="G229" s="1"/>
      <c r="H229" s="1"/>
    </row>
    <row r="230" spans="6:8" ht="15.75" customHeight="1">
      <c r="F230" s="1"/>
      <c r="G230" s="1"/>
      <c r="H230" s="1"/>
    </row>
    <row r="231" spans="6:8" ht="15.75" customHeight="1">
      <c r="F231" s="1"/>
      <c r="G231" s="1"/>
      <c r="H231" s="1"/>
    </row>
    <row r="232" spans="6:8" ht="15.75" customHeight="1">
      <c r="F232" s="1"/>
      <c r="G232" s="1"/>
      <c r="H232" s="1"/>
    </row>
    <row r="233" spans="6:8" ht="15.75" customHeight="1">
      <c r="F233" s="1"/>
      <c r="G233" s="1"/>
      <c r="H233" s="1"/>
    </row>
    <row r="234" spans="6:8" ht="15.75" customHeight="1">
      <c r="F234" s="1"/>
      <c r="G234" s="1"/>
      <c r="H234" s="1"/>
    </row>
    <row r="235" spans="6:8" ht="15.75" customHeight="1">
      <c r="F235" s="1"/>
      <c r="G235" s="1"/>
      <c r="H235" s="1"/>
    </row>
    <row r="236" spans="6:8" ht="15.75" customHeight="1">
      <c r="F236" s="1"/>
      <c r="G236" s="1"/>
      <c r="H236" s="1"/>
    </row>
    <row r="237" spans="6:8" ht="15.75" customHeight="1">
      <c r="F237" s="1"/>
      <c r="G237" s="1"/>
      <c r="H237" s="1"/>
    </row>
    <row r="238" spans="6:8" ht="15.75" customHeight="1">
      <c r="F238" s="1"/>
      <c r="G238" s="1"/>
      <c r="H238" s="1"/>
    </row>
    <row r="239" spans="6:8" ht="15.75" customHeight="1">
      <c r="F239" s="1"/>
      <c r="G239" s="1"/>
      <c r="H239" s="1"/>
    </row>
    <row r="240" spans="6:8" ht="15.75" customHeight="1">
      <c r="F240" s="1"/>
      <c r="G240" s="1"/>
      <c r="H240" s="1"/>
    </row>
    <row r="241" spans="6:8" ht="15.75" customHeight="1">
      <c r="F241" s="1"/>
      <c r="G241" s="1"/>
      <c r="H241" s="1"/>
    </row>
    <row r="242" spans="6:8" ht="15.75" customHeight="1">
      <c r="F242" s="1"/>
      <c r="G242" s="1"/>
      <c r="H242" s="1"/>
    </row>
    <row r="243" spans="6:8" ht="15.75" customHeight="1">
      <c r="F243" s="1"/>
      <c r="G243" s="1"/>
      <c r="H243" s="1"/>
    </row>
    <row r="244" spans="6:8" ht="15.75" customHeight="1">
      <c r="F244" s="1"/>
      <c r="G244" s="1"/>
      <c r="H244" s="1"/>
    </row>
    <row r="245" spans="6:8" ht="15.75" customHeight="1">
      <c r="F245" s="1"/>
      <c r="G245" s="1"/>
      <c r="H245" s="1"/>
    </row>
    <row r="246" spans="6:8" ht="15.75" customHeight="1">
      <c r="F246" s="1"/>
      <c r="G246" s="1"/>
      <c r="H246" s="1"/>
    </row>
    <row r="247" spans="6:8" ht="15.75" customHeight="1">
      <c r="F247" s="1"/>
      <c r="G247" s="1"/>
      <c r="H247" s="1"/>
    </row>
    <row r="248" spans="6:8" ht="15.75" customHeight="1">
      <c r="F248" s="1"/>
      <c r="G248" s="1"/>
      <c r="H248" s="1"/>
    </row>
    <row r="249" spans="6:8" ht="15.75" customHeight="1">
      <c r="F249" s="1"/>
      <c r="G249" s="1"/>
      <c r="H249" s="1"/>
    </row>
    <row r="250" spans="6:8" ht="15.75" customHeight="1">
      <c r="F250" s="1"/>
      <c r="G250" s="1"/>
      <c r="H250" s="1"/>
    </row>
    <row r="251" spans="6:8" ht="15.75" customHeight="1">
      <c r="F251" s="1"/>
      <c r="G251" s="1"/>
      <c r="H251" s="1"/>
    </row>
    <row r="252" spans="6:8" ht="15.75" customHeight="1">
      <c r="F252" s="1"/>
      <c r="G252" s="1"/>
      <c r="H252" s="1"/>
    </row>
    <row r="253" spans="6:8" ht="15.75" customHeight="1">
      <c r="F253" s="1"/>
      <c r="G253" s="1"/>
      <c r="H253" s="1"/>
    </row>
    <row r="254" spans="6:8" ht="15.75" customHeight="1">
      <c r="F254" s="1"/>
      <c r="G254" s="1"/>
      <c r="H254" s="1"/>
    </row>
    <row r="255" spans="6:8" ht="15.75" customHeight="1">
      <c r="F255" s="1"/>
      <c r="G255" s="1"/>
      <c r="H255" s="1"/>
    </row>
    <row r="256" spans="6:8" ht="15.75" customHeight="1">
      <c r="F256" s="1"/>
      <c r="G256" s="1"/>
      <c r="H256" s="1"/>
    </row>
    <row r="257" spans="6:8" ht="15.75" customHeight="1">
      <c r="F257" s="1"/>
      <c r="G257" s="1"/>
      <c r="H257" s="1"/>
    </row>
    <row r="258" spans="6:8" ht="15.75" customHeight="1">
      <c r="F258" s="1"/>
      <c r="G258" s="1"/>
      <c r="H258" s="1"/>
    </row>
    <row r="259" spans="6:8" ht="15.75" customHeight="1">
      <c r="F259" s="1"/>
      <c r="G259" s="1"/>
      <c r="H259" s="1"/>
    </row>
    <row r="260" spans="6:8" ht="15.75" customHeight="1">
      <c r="F260" s="1"/>
      <c r="G260" s="1"/>
      <c r="H260" s="1"/>
    </row>
    <row r="261" spans="6:8" ht="15.75" customHeight="1">
      <c r="F261" s="1"/>
      <c r="G261" s="1"/>
      <c r="H261" s="1"/>
    </row>
    <row r="262" spans="6:8" ht="15.75" customHeight="1">
      <c r="F262" s="1"/>
      <c r="G262" s="1"/>
      <c r="H262" s="1"/>
    </row>
    <row r="263" spans="6:8" ht="15.75" customHeight="1">
      <c r="F263" s="1"/>
      <c r="G263" s="1"/>
      <c r="H263" s="1"/>
    </row>
    <row r="264" spans="6:8" ht="15.75" customHeight="1">
      <c r="F264" s="1"/>
      <c r="G264" s="1"/>
      <c r="H264" s="1"/>
    </row>
    <row r="265" spans="6:8" ht="15.75" customHeight="1">
      <c r="F265" s="1"/>
      <c r="G265" s="1"/>
      <c r="H265" s="1"/>
    </row>
    <row r="266" spans="6:8" ht="15.75" customHeight="1">
      <c r="F266" s="1"/>
      <c r="G266" s="1"/>
      <c r="H266" s="1"/>
    </row>
    <row r="267" spans="6:8" ht="15.75" customHeight="1">
      <c r="F267" s="1"/>
      <c r="G267" s="1"/>
      <c r="H267" s="1"/>
    </row>
    <row r="268" spans="6:8" ht="15.75" customHeight="1">
      <c r="F268" s="1"/>
      <c r="G268" s="1"/>
      <c r="H268" s="1"/>
    </row>
    <row r="269" spans="6:8" ht="15.75" customHeight="1">
      <c r="F269" s="1"/>
      <c r="G269" s="1"/>
      <c r="H269" s="1"/>
    </row>
    <row r="270" spans="6:8" ht="15.75" customHeight="1">
      <c r="F270" s="1"/>
      <c r="G270" s="1"/>
      <c r="H270" s="1"/>
    </row>
    <row r="271" spans="6:8" ht="15.75" customHeight="1">
      <c r="F271" s="1"/>
      <c r="G271" s="1"/>
      <c r="H271" s="1"/>
    </row>
    <row r="272" spans="6:8" ht="15.75" customHeight="1">
      <c r="F272" s="1"/>
      <c r="G272" s="1"/>
      <c r="H272" s="1"/>
    </row>
    <row r="273" spans="6:8" ht="15.75" customHeight="1">
      <c r="F273" s="1"/>
      <c r="G273" s="1"/>
      <c r="H273" s="1"/>
    </row>
    <row r="274" spans="6:8" ht="15.75" customHeight="1">
      <c r="F274" s="1"/>
      <c r="G274" s="1"/>
      <c r="H274" s="1"/>
    </row>
    <row r="275" spans="6:8" ht="15.75" customHeight="1">
      <c r="F275" s="1"/>
      <c r="G275" s="1"/>
      <c r="H275" s="1"/>
    </row>
    <row r="276" spans="6:8" ht="15.75" customHeight="1">
      <c r="F276" s="1"/>
      <c r="G276" s="1"/>
      <c r="H276" s="1"/>
    </row>
    <row r="277" spans="6:8" ht="15.75" customHeight="1">
      <c r="F277" s="1"/>
      <c r="G277" s="1"/>
      <c r="H277" s="1"/>
    </row>
    <row r="278" spans="6:8" ht="15.75" customHeight="1">
      <c r="F278" s="1"/>
      <c r="G278" s="1"/>
      <c r="H278" s="1"/>
    </row>
    <row r="279" spans="6:8" ht="15.75" customHeight="1">
      <c r="F279" s="1"/>
      <c r="G279" s="1"/>
      <c r="H279" s="1"/>
    </row>
    <row r="280" spans="6:8" ht="15.75" customHeight="1">
      <c r="F280" s="1"/>
      <c r="G280" s="1"/>
      <c r="H280" s="1"/>
    </row>
    <row r="281" spans="6:8" ht="15.75" customHeight="1">
      <c r="F281" s="1"/>
      <c r="G281" s="1"/>
      <c r="H281" s="1"/>
    </row>
    <row r="282" spans="6:8" ht="15.75" customHeight="1">
      <c r="F282" s="1"/>
      <c r="G282" s="1"/>
      <c r="H282" s="1"/>
    </row>
    <row r="283" spans="6:8" ht="15.75" customHeight="1">
      <c r="F283" s="1"/>
      <c r="G283" s="1"/>
      <c r="H283" s="1"/>
    </row>
    <row r="284" spans="6:8" ht="15.75" customHeight="1">
      <c r="F284" s="1"/>
      <c r="G284" s="1"/>
      <c r="H284" s="1"/>
    </row>
    <row r="285" spans="6:8" ht="15.75" customHeight="1">
      <c r="F285" s="1"/>
      <c r="G285" s="1"/>
      <c r="H285" s="1"/>
    </row>
    <row r="286" spans="6:8" ht="15.75" customHeight="1">
      <c r="F286" s="1"/>
      <c r="G286" s="1"/>
      <c r="H286" s="1"/>
    </row>
    <row r="287" spans="6:8" ht="15.75" customHeight="1">
      <c r="F287" s="1"/>
      <c r="G287" s="1"/>
      <c r="H287" s="1"/>
    </row>
    <row r="288" spans="6:8" ht="15.75" customHeight="1">
      <c r="F288" s="1"/>
      <c r="G288" s="1"/>
      <c r="H288" s="1"/>
    </row>
    <row r="289" spans="6:8" ht="15.75" customHeight="1">
      <c r="F289" s="1"/>
      <c r="G289" s="1"/>
      <c r="H289" s="1"/>
    </row>
    <row r="290" spans="6:8" ht="15.75" customHeight="1">
      <c r="F290" s="1"/>
      <c r="G290" s="1"/>
      <c r="H290" s="1"/>
    </row>
    <row r="291" spans="6:8" ht="15.75" customHeight="1">
      <c r="F291" s="1"/>
      <c r="G291" s="1"/>
      <c r="H291" s="1"/>
    </row>
    <row r="292" spans="6:8" ht="15.75" customHeight="1">
      <c r="F292" s="1"/>
      <c r="G292" s="1"/>
      <c r="H292" s="1"/>
    </row>
    <row r="293" spans="6:8" ht="15.75" customHeight="1">
      <c r="F293" s="1"/>
      <c r="G293" s="1"/>
      <c r="H293" s="1"/>
    </row>
    <row r="294" spans="6:8" ht="15.75" customHeight="1">
      <c r="F294" s="1"/>
      <c r="G294" s="1"/>
      <c r="H294" s="1"/>
    </row>
    <row r="295" spans="6:8" ht="15.75" customHeight="1">
      <c r="F295" s="1"/>
      <c r="G295" s="1"/>
      <c r="H295" s="1"/>
    </row>
    <row r="296" spans="6:8" ht="15.75" customHeight="1">
      <c r="F296" s="1"/>
      <c r="G296" s="1"/>
      <c r="H296" s="1"/>
    </row>
    <row r="297" spans="6:8" ht="15.75" customHeight="1">
      <c r="F297" s="1"/>
      <c r="G297" s="1"/>
      <c r="H297" s="1"/>
    </row>
    <row r="298" spans="6:8" ht="15.75" customHeight="1">
      <c r="F298" s="1"/>
      <c r="G298" s="1"/>
      <c r="H298" s="1"/>
    </row>
    <row r="299" spans="6:8" ht="15.75" customHeight="1">
      <c r="F299" s="1"/>
      <c r="G299" s="1"/>
      <c r="H299" s="1"/>
    </row>
    <row r="300" spans="6:8" ht="15.75" customHeight="1">
      <c r="F300" s="1"/>
      <c r="G300" s="1"/>
      <c r="H300" s="1"/>
    </row>
    <row r="301" spans="6:8" ht="15.75" customHeight="1">
      <c r="F301" s="1"/>
      <c r="G301" s="1"/>
      <c r="H301" s="1"/>
    </row>
    <row r="302" spans="6:8" ht="15.75" customHeight="1">
      <c r="F302" s="1"/>
      <c r="G302" s="1"/>
      <c r="H302" s="1"/>
    </row>
    <row r="303" spans="6:8" ht="15.75" customHeight="1">
      <c r="F303" s="1"/>
      <c r="G303" s="1"/>
      <c r="H303" s="1"/>
    </row>
    <row r="304" spans="6:8" ht="15.75" customHeight="1">
      <c r="F304" s="1"/>
      <c r="G304" s="1"/>
      <c r="H304" s="1"/>
    </row>
    <row r="305" spans="6:8" ht="15.75" customHeight="1">
      <c r="F305" s="1"/>
      <c r="G305" s="1"/>
      <c r="H305" s="1"/>
    </row>
    <row r="306" spans="6:8" ht="15.75" customHeight="1">
      <c r="F306" s="1"/>
      <c r="G306" s="1"/>
      <c r="H306" s="1"/>
    </row>
    <row r="307" spans="6:8" ht="15.75" customHeight="1">
      <c r="F307" s="1"/>
      <c r="G307" s="1"/>
      <c r="H307" s="1"/>
    </row>
    <row r="308" spans="6:8" ht="15.75" customHeight="1">
      <c r="F308" s="1"/>
      <c r="G308" s="1"/>
      <c r="H308" s="1"/>
    </row>
    <row r="309" spans="6:8" ht="15.75" customHeight="1">
      <c r="F309" s="1"/>
      <c r="G309" s="1"/>
      <c r="H309" s="1"/>
    </row>
    <row r="310" spans="6:8" ht="15.75" customHeight="1">
      <c r="F310" s="1"/>
      <c r="G310" s="1"/>
      <c r="H310" s="1"/>
    </row>
    <row r="311" spans="6:8" ht="15.75" customHeight="1">
      <c r="F311" s="1"/>
      <c r="G311" s="1"/>
      <c r="H311" s="1"/>
    </row>
    <row r="312" spans="6:8" ht="15.75" customHeight="1">
      <c r="F312" s="1"/>
      <c r="G312" s="1"/>
      <c r="H312" s="1"/>
    </row>
    <row r="313" spans="6:8" ht="15.75" customHeight="1">
      <c r="F313" s="1"/>
      <c r="G313" s="1"/>
      <c r="H313" s="1"/>
    </row>
    <row r="314" spans="6:8" ht="15.75" customHeight="1">
      <c r="F314" s="1"/>
      <c r="G314" s="1"/>
      <c r="H314" s="1"/>
    </row>
    <row r="315" spans="6:8" ht="15.75" customHeight="1">
      <c r="F315" s="1"/>
      <c r="G315" s="1"/>
      <c r="H315" s="1"/>
    </row>
    <row r="316" spans="6:8" ht="15.75" customHeight="1">
      <c r="F316" s="1"/>
      <c r="G316" s="1"/>
      <c r="H316" s="1"/>
    </row>
    <row r="317" spans="6:8" ht="15.75" customHeight="1">
      <c r="F317" s="1"/>
      <c r="G317" s="1"/>
      <c r="H317" s="1"/>
    </row>
    <row r="318" spans="6:8" ht="15.75" customHeight="1">
      <c r="F318" s="1"/>
      <c r="G318" s="1"/>
      <c r="H318" s="1"/>
    </row>
    <row r="319" spans="6:8" ht="15.75" customHeight="1">
      <c r="F319" s="1"/>
      <c r="G319" s="1"/>
      <c r="H319" s="1"/>
    </row>
    <row r="320" spans="6:8" ht="15.75" customHeight="1">
      <c r="F320" s="1"/>
      <c r="G320" s="1"/>
      <c r="H320" s="1"/>
    </row>
    <row r="321" spans="6:8" ht="15.75" customHeight="1">
      <c r="F321" s="1"/>
      <c r="G321" s="1"/>
      <c r="H321" s="1"/>
    </row>
    <row r="322" spans="6:8" ht="15.75" customHeight="1">
      <c r="F322" s="1"/>
      <c r="G322" s="1"/>
      <c r="H322" s="1"/>
    </row>
    <row r="323" spans="6:8" ht="15.75" customHeight="1">
      <c r="F323" s="1"/>
      <c r="G323" s="1"/>
      <c r="H323" s="1"/>
    </row>
    <row r="324" spans="6:8" ht="15.75" customHeight="1">
      <c r="F324" s="1"/>
      <c r="G324" s="1"/>
      <c r="H324" s="1"/>
    </row>
    <row r="325" spans="6:8" ht="15.75" customHeight="1">
      <c r="F325" s="1"/>
      <c r="G325" s="1"/>
      <c r="H325" s="1"/>
    </row>
    <row r="326" spans="6:8" ht="15.75" customHeight="1">
      <c r="F326" s="1"/>
      <c r="G326" s="1"/>
      <c r="H326" s="1"/>
    </row>
    <row r="327" spans="6:8" ht="15.75" customHeight="1">
      <c r="F327" s="1"/>
      <c r="G327" s="1"/>
      <c r="H327" s="1"/>
    </row>
    <row r="328" spans="6:8" ht="15.75" customHeight="1">
      <c r="F328" s="1"/>
      <c r="G328" s="1"/>
      <c r="H328" s="1"/>
    </row>
    <row r="329" spans="6:8" ht="15.75" customHeight="1">
      <c r="F329" s="1"/>
      <c r="G329" s="1"/>
      <c r="H329" s="1"/>
    </row>
    <row r="330" spans="6:8" ht="15.75" customHeight="1">
      <c r="F330" s="1"/>
      <c r="G330" s="1"/>
      <c r="H330" s="1"/>
    </row>
    <row r="331" spans="6:8" ht="15.75" customHeight="1">
      <c r="F331" s="1"/>
      <c r="G331" s="1"/>
      <c r="H331" s="1"/>
    </row>
    <row r="332" spans="6:8" ht="15.75" customHeight="1">
      <c r="F332" s="1"/>
      <c r="G332" s="1"/>
      <c r="H332" s="1"/>
    </row>
    <row r="333" spans="6:8" ht="15.75" customHeight="1">
      <c r="F333" s="1"/>
      <c r="G333" s="1"/>
      <c r="H333" s="1"/>
    </row>
    <row r="334" spans="6:8" ht="15.75" customHeight="1">
      <c r="F334" s="1"/>
      <c r="G334" s="1"/>
      <c r="H334" s="1"/>
    </row>
    <row r="335" spans="6:8" ht="15.75" customHeight="1">
      <c r="F335" s="1"/>
      <c r="G335" s="1"/>
      <c r="H335" s="1"/>
    </row>
    <row r="336" spans="6:8" ht="15.75" customHeight="1">
      <c r="F336" s="1"/>
      <c r="G336" s="1"/>
      <c r="H336" s="1"/>
    </row>
    <row r="337" spans="6:8" ht="15.75" customHeight="1">
      <c r="F337" s="1"/>
      <c r="G337" s="1"/>
      <c r="H337" s="1"/>
    </row>
    <row r="338" spans="6:8" ht="15.75" customHeight="1">
      <c r="F338" s="1"/>
      <c r="G338" s="1"/>
      <c r="H338" s="1"/>
    </row>
    <row r="339" spans="6:8" ht="15.75" customHeight="1">
      <c r="F339" s="1"/>
      <c r="G339" s="1"/>
      <c r="H339" s="1"/>
    </row>
    <row r="340" spans="6:8" ht="15.75" customHeight="1">
      <c r="F340" s="1"/>
      <c r="G340" s="1"/>
      <c r="H340" s="1"/>
    </row>
    <row r="341" spans="6:8" ht="15.75" customHeight="1">
      <c r="F341" s="1"/>
      <c r="G341" s="1"/>
      <c r="H341" s="1"/>
    </row>
    <row r="342" spans="6:8" ht="15.75" customHeight="1">
      <c r="F342" s="1"/>
      <c r="G342" s="1"/>
      <c r="H342" s="1"/>
    </row>
    <row r="343" spans="6:8" ht="15.75" customHeight="1">
      <c r="F343" s="1"/>
      <c r="G343" s="1"/>
      <c r="H343" s="1"/>
    </row>
    <row r="344" spans="6:8" ht="15.75" customHeight="1">
      <c r="F344" s="1"/>
      <c r="G344" s="1"/>
      <c r="H344" s="1"/>
    </row>
    <row r="345" spans="6:8" ht="15.75" customHeight="1">
      <c r="F345" s="1"/>
      <c r="G345" s="1"/>
      <c r="H345" s="1"/>
    </row>
    <row r="346" spans="6:8" ht="15.75" customHeight="1">
      <c r="F346" s="1"/>
      <c r="G346" s="1"/>
      <c r="H346" s="1"/>
    </row>
    <row r="347" spans="6:8" ht="15.75" customHeight="1">
      <c r="F347" s="1"/>
      <c r="G347" s="1"/>
      <c r="H347" s="1"/>
    </row>
    <row r="348" spans="6:8" ht="15.75" customHeight="1">
      <c r="F348" s="1"/>
      <c r="G348" s="1"/>
      <c r="H348" s="1"/>
    </row>
    <row r="349" spans="6:8" ht="15.75" customHeight="1">
      <c r="F349" s="1"/>
      <c r="G349" s="1"/>
      <c r="H349" s="1"/>
    </row>
    <row r="350" spans="6:8" ht="15.75" customHeight="1">
      <c r="F350" s="1"/>
      <c r="G350" s="1"/>
      <c r="H350" s="1"/>
    </row>
    <row r="351" spans="6:8" ht="15.75" customHeight="1">
      <c r="F351" s="1"/>
      <c r="G351" s="1"/>
      <c r="H351" s="1"/>
    </row>
    <row r="352" spans="6:8" ht="15.75" customHeight="1">
      <c r="F352" s="1"/>
      <c r="G352" s="1"/>
      <c r="H352" s="1"/>
    </row>
    <row r="353" spans="6:8" ht="15.75" customHeight="1">
      <c r="F353" s="1"/>
      <c r="G353" s="1"/>
      <c r="H353" s="1"/>
    </row>
    <row r="354" spans="6:8" ht="15.75" customHeight="1">
      <c r="F354" s="1"/>
      <c r="G354" s="1"/>
      <c r="H354" s="1"/>
    </row>
    <row r="355" spans="6:8" ht="15.75" customHeight="1">
      <c r="F355" s="1"/>
      <c r="G355" s="1"/>
      <c r="H355" s="1"/>
    </row>
    <row r="356" spans="6:8" ht="15.75" customHeight="1">
      <c r="F356" s="1"/>
      <c r="G356" s="1"/>
      <c r="H356" s="1"/>
    </row>
    <row r="357" spans="6:8" ht="15.75" customHeight="1">
      <c r="F357" s="1"/>
      <c r="G357" s="1"/>
      <c r="H357" s="1"/>
    </row>
    <row r="358" spans="6:8" ht="15.75" customHeight="1">
      <c r="F358" s="1"/>
      <c r="G358" s="1"/>
      <c r="H358" s="1"/>
    </row>
    <row r="359" spans="6:8" ht="15.75" customHeight="1">
      <c r="F359" s="1"/>
      <c r="G359" s="1"/>
      <c r="H359" s="1"/>
    </row>
    <row r="360" spans="6:8" ht="15.75" customHeight="1">
      <c r="F360" s="1"/>
      <c r="G360" s="1"/>
      <c r="H360" s="1"/>
    </row>
    <row r="361" spans="6:8" ht="15.75" customHeight="1">
      <c r="F361" s="1"/>
      <c r="G361" s="1"/>
      <c r="H361" s="1"/>
    </row>
    <row r="362" spans="6:8" ht="15.75" customHeight="1">
      <c r="F362" s="1"/>
      <c r="G362" s="1"/>
      <c r="H362" s="1"/>
    </row>
    <row r="363" spans="6:8" ht="15.75" customHeight="1">
      <c r="F363" s="1"/>
      <c r="G363" s="1"/>
      <c r="H363" s="1"/>
    </row>
    <row r="364" spans="6:8" ht="15.75" customHeight="1">
      <c r="F364" s="1"/>
      <c r="G364" s="1"/>
      <c r="H364" s="1"/>
    </row>
    <row r="365" spans="6:8" ht="15.75" customHeight="1">
      <c r="F365" s="1"/>
      <c r="G365" s="1"/>
      <c r="H365" s="1"/>
    </row>
    <row r="366" spans="6:8" ht="15.75" customHeight="1">
      <c r="F366" s="1"/>
      <c r="G366" s="1"/>
      <c r="H366" s="1"/>
    </row>
    <row r="367" spans="6:8" ht="15.75" customHeight="1">
      <c r="F367" s="1"/>
      <c r="G367" s="1"/>
      <c r="H367" s="1"/>
    </row>
    <row r="368" spans="6:8" ht="15.75" customHeight="1">
      <c r="F368" s="1"/>
      <c r="G368" s="1"/>
      <c r="H368" s="1"/>
    </row>
    <row r="369" spans="6:8" ht="15.75" customHeight="1">
      <c r="F369" s="1"/>
      <c r="G369" s="1"/>
      <c r="H369" s="1"/>
    </row>
    <row r="370" spans="6:8" ht="15.75" customHeight="1">
      <c r="F370" s="1"/>
      <c r="G370" s="1"/>
      <c r="H370" s="1"/>
    </row>
    <row r="371" spans="6:8" ht="15.75" customHeight="1">
      <c r="F371" s="1"/>
      <c r="G371" s="1"/>
      <c r="H371" s="1"/>
    </row>
    <row r="372" spans="6:8" ht="15.75" customHeight="1">
      <c r="F372" s="1"/>
      <c r="G372" s="1"/>
      <c r="H372" s="1"/>
    </row>
    <row r="373" spans="6:8" ht="15.75" customHeight="1">
      <c r="F373" s="1"/>
      <c r="G373" s="1"/>
      <c r="H373" s="1"/>
    </row>
    <row r="374" spans="6:8" ht="15.75" customHeight="1">
      <c r="F374" s="1"/>
      <c r="G374" s="1"/>
      <c r="H374" s="1"/>
    </row>
    <row r="375" spans="6:8" ht="15.75" customHeight="1">
      <c r="F375" s="1"/>
      <c r="G375" s="1"/>
      <c r="H375" s="1"/>
    </row>
    <row r="376" spans="6:8" ht="15.75" customHeight="1">
      <c r="F376" s="1"/>
      <c r="G376" s="1"/>
      <c r="H376" s="1"/>
    </row>
    <row r="377" spans="6:8" ht="15.75" customHeight="1">
      <c r="F377" s="1"/>
      <c r="G377" s="1"/>
      <c r="H377" s="1"/>
    </row>
    <row r="378" spans="6:8" ht="15.75" customHeight="1">
      <c r="F378" s="1"/>
      <c r="G378" s="1"/>
      <c r="H378" s="1"/>
    </row>
    <row r="379" spans="6:8" ht="15.75" customHeight="1">
      <c r="F379" s="1"/>
      <c r="G379" s="1"/>
      <c r="H379" s="1"/>
    </row>
    <row r="380" spans="6:8" ht="15.75" customHeight="1">
      <c r="F380" s="1"/>
      <c r="G380" s="1"/>
      <c r="H380" s="1"/>
    </row>
    <row r="381" spans="6:8" ht="15.75" customHeight="1">
      <c r="F381" s="1"/>
      <c r="G381" s="1"/>
      <c r="H381" s="1"/>
    </row>
    <row r="382" spans="6:8" ht="15.75" customHeight="1">
      <c r="F382" s="1"/>
      <c r="G382" s="1"/>
      <c r="H382" s="1"/>
    </row>
    <row r="383" spans="6:8" ht="15.75" customHeight="1">
      <c r="F383" s="1"/>
      <c r="G383" s="1"/>
      <c r="H383" s="1"/>
    </row>
    <row r="384" spans="6:8" ht="15.75" customHeight="1">
      <c r="F384" s="1"/>
      <c r="G384" s="1"/>
      <c r="H384" s="1"/>
    </row>
    <row r="385" spans="6:8" ht="15.75" customHeight="1">
      <c r="F385" s="1"/>
      <c r="G385" s="1"/>
      <c r="H385" s="1"/>
    </row>
    <row r="386" spans="6:8" ht="15.75" customHeight="1">
      <c r="F386" s="1"/>
      <c r="G386" s="1"/>
      <c r="H386" s="1"/>
    </row>
    <row r="387" spans="6:8" ht="15.75" customHeight="1">
      <c r="F387" s="1"/>
      <c r="G387" s="1"/>
      <c r="H387" s="1"/>
    </row>
    <row r="388" spans="6:8" ht="15.75" customHeight="1">
      <c r="F388" s="1"/>
      <c r="G388" s="1"/>
      <c r="H388" s="1"/>
    </row>
    <row r="389" spans="6:8" ht="15.75" customHeight="1">
      <c r="F389" s="1"/>
      <c r="G389" s="1"/>
      <c r="H389" s="1"/>
    </row>
    <row r="390" spans="6:8" ht="15.75" customHeight="1">
      <c r="F390" s="1"/>
      <c r="G390" s="1"/>
      <c r="H390" s="1"/>
    </row>
    <row r="391" spans="6:8" ht="15.75" customHeight="1">
      <c r="F391" s="1"/>
      <c r="G391" s="1"/>
      <c r="H391" s="1"/>
    </row>
    <row r="392" spans="6:8" ht="15.75" customHeight="1">
      <c r="F392" s="1"/>
      <c r="G392" s="1"/>
      <c r="H392" s="1"/>
    </row>
    <row r="393" spans="6:8" ht="15.75" customHeight="1">
      <c r="F393" s="1"/>
      <c r="G393" s="1"/>
      <c r="H393" s="1"/>
    </row>
    <row r="394" spans="6:8" ht="15.75" customHeight="1">
      <c r="F394" s="1"/>
      <c r="G394" s="1"/>
      <c r="H394" s="1"/>
    </row>
    <row r="395" spans="6:8" ht="15.75" customHeight="1">
      <c r="F395" s="1"/>
      <c r="G395" s="1"/>
      <c r="H395" s="1"/>
    </row>
    <row r="396" spans="6:8" ht="15.75" customHeight="1">
      <c r="F396" s="1"/>
      <c r="G396" s="1"/>
      <c r="H396" s="1"/>
    </row>
    <row r="397" spans="6:8" ht="15.75" customHeight="1">
      <c r="F397" s="1"/>
      <c r="G397" s="1"/>
      <c r="H397" s="1"/>
    </row>
    <row r="398" spans="6:8" ht="15.75" customHeight="1">
      <c r="F398" s="1"/>
      <c r="G398" s="1"/>
      <c r="H398" s="1"/>
    </row>
    <row r="399" spans="6:8" ht="15.75" customHeight="1">
      <c r="F399" s="1"/>
      <c r="G399" s="1"/>
      <c r="H399" s="1"/>
    </row>
    <row r="400" spans="6:8" ht="15.75" customHeight="1">
      <c r="F400" s="1"/>
      <c r="G400" s="1"/>
      <c r="H400" s="1"/>
    </row>
    <row r="401" spans="6:8" ht="15.75" customHeight="1">
      <c r="F401" s="1"/>
      <c r="G401" s="1"/>
      <c r="H401" s="1"/>
    </row>
    <row r="402" spans="6:8" ht="15.75" customHeight="1">
      <c r="F402" s="1"/>
      <c r="G402" s="1"/>
      <c r="H402" s="1"/>
    </row>
    <row r="403" spans="6:8" ht="15.75" customHeight="1">
      <c r="F403" s="1"/>
      <c r="G403" s="1"/>
      <c r="H403" s="1"/>
    </row>
    <row r="404" spans="6:8" ht="15.75" customHeight="1">
      <c r="F404" s="1"/>
      <c r="G404" s="1"/>
      <c r="H404" s="1"/>
    </row>
    <row r="405" spans="6:8" ht="15.75" customHeight="1">
      <c r="F405" s="1"/>
      <c r="G405" s="1"/>
      <c r="H405" s="1"/>
    </row>
    <row r="406" spans="6:8" ht="15.75" customHeight="1">
      <c r="F406" s="1"/>
      <c r="G406" s="1"/>
      <c r="H406" s="1"/>
    </row>
    <row r="407" spans="6:8" ht="15.75" customHeight="1">
      <c r="F407" s="1"/>
      <c r="G407" s="1"/>
      <c r="H407" s="1"/>
    </row>
    <row r="408" spans="6:8" ht="15.75" customHeight="1">
      <c r="F408" s="1"/>
      <c r="G408" s="1"/>
      <c r="H408" s="1"/>
    </row>
    <row r="409" spans="6:8" ht="15.75" customHeight="1">
      <c r="F409" s="1"/>
      <c r="G409" s="1"/>
      <c r="H409" s="1"/>
    </row>
    <row r="410" spans="6:8" ht="15.75" customHeight="1">
      <c r="F410" s="1"/>
      <c r="G410" s="1"/>
      <c r="H410" s="1"/>
    </row>
    <row r="411" spans="6:8" ht="15.75" customHeight="1">
      <c r="F411" s="1"/>
      <c r="G411" s="1"/>
      <c r="H411" s="1"/>
    </row>
    <row r="412" spans="6:8" ht="15.75" customHeight="1">
      <c r="F412" s="1"/>
      <c r="G412" s="1"/>
      <c r="H412" s="1"/>
    </row>
    <row r="413" spans="6:8" ht="15.75" customHeight="1">
      <c r="F413" s="1"/>
      <c r="G413" s="1"/>
      <c r="H413" s="1"/>
    </row>
    <row r="414" spans="6:8" ht="15.75" customHeight="1">
      <c r="F414" s="1"/>
      <c r="G414" s="1"/>
      <c r="H414" s="1"/>
    </row>
    <row r="415" spans="6:8" ht="15.75" customHeight="1">
      <c r="F415" s="1"/>
      <c r="G415" s="1"/>
      <c r="H415" s="1"/>
    </row>
    <row r="416" spans="6:8" ht="15.75" customHeight="1">
      <c r="F416" s="1"/>
      <c r="G416" s="1"/>
      <c r="H416" s="1"/>
    </row>
    <row r="417" spans="6:8" ht="15.75" customHeight="1">
      <c r="F417" s="1"/>
      <c r="G417" s="1"/>
      <c r="H417" s="1"/>
    </row>
    <row r="418" spans="6:8" ht="15.75" customHeight="1">
      <c r="F418" s="1"/>
      <c r="G418" s="1"/>
      <c r="H418" s="1"/>
    </row>
    <row r="419" spans="6:8" ht="15.75" customHeight="1">
      <c r="F419" s="1"/>
      <c r="G419" s="1"/>
      <c r="H419" s="1"/>
    </row>
    <row r="420" spans="6:8" ht="15.75" customHeight="1">
      <c r="F420" s="1"/>
      <c r="G420" s="1"/>
      <c r="H420" s="1"/>
    </row>
    <row r="421" spans="6:8" ht="15.75" customHeight="1">
      <c r="F421" s="1"/>
      <c r="G421" s="1"/>
      <c r="H421" s="1"/>
    </row>
    <row r="422" spans="6:8" ht="15.75" customHeight="1">
      <c r="F422" s="1"/>
      <c r="G422" s="1"/>
      <c r="H422" s="1"/>
    </row>
    <row r="423" spans="6:8" ht="15.75" customHeight="1">
      <c r="F423" s="1"/>
      <c r="G423" s="1"/>
      <c r="H423" s="1"/>
    </row>
    <row r="424" spans="6:8" ht="15.75" customHeight="1">
      <c r="F424" s="1"/>
      <c r="G424" s="1"/>
      <c r="H424" s="1"/>
    </row>
    <row r="425" spans="6:8" ht="15.75" customHeight="1">
      <c r="F425" s="1"/>
      <c r="G425" s="1"/>
      <c r="H425" s="1"/>
    </row>
    <row r="426" spans="6:8" ht="15.75" customHeight="1">
      <c r="F426" s="1"/>
      <c r="G426" s="1"/>
      <c r="H426" s="1"/>
    </row>
    <row r="427" spans="6:8" ht="15.75" customHeight="1">
      <c r="F427" s="1"/>
      <c r="G427" s="1"/>
      <c r="H427" s="1"/>
    </row>
    <row r="428" spans="6:8" ht="15.75" customHeight="1">
      <c r="F428" s="1"/>
      <c r="G428" s="1"/>
      <c r="H428" s="1"/>
    </row>
    <row r="429" spans="6:8" ht="15.75" customHeight="1">
      <c r="F429" s="1"/>
      <c r="G429" s="1"/>
      <c r="H429" s="1"/>
    </row>
    <row r="430" spans="6:8" ht="15.75" customHeight="1">
      <c r="F430" s="1"/>
      <c r="G430" s="1"/>
      <c r="H430" s="1"/>
    </row>
    <row r="431" spans="6:8" ht="15.75" customHeight="1">
      <c r="F431" s="1"/>
      <c r="G431" s="1"/>
      <c r="H431" s="1"/>
    </row>
    <row r="432" spans="6:8" ht="15.75" customHeight="1">
      <c r="F432" s="1"/>
      <c r="G432" s="1"/>
      <c r="H432" s="1"/>
    </row>
    <row r="433" spans="6:8" ht="15.75" customHeight="1">
      <c r="F433" s="1"/>
      <c r="G433" s="1"/>
      <c r="H433" s="1"/>
    </row>
    <row r="434" spans="6:8" ht="15.75" customHeight="1">
      <c r="F434" s="1"/>
      <c r="G434" s="1"/>
      <c r="H434" s="1"/>
    </row>
    <row r="435" spans="6:8" ht="15.75" customHeight="1">
      <c r="F435" s="1"/>
      <c r="G435" s="1"/>
      <c r="H435" s="1"/>
    </row>
    <row r="436" spans="6:8" ht="15.75" customHeight="1">
      <c r="F436" s="1"/>
      <c r="G436" s="1"/>
      <c r="H436" s="1"/>
    </row>
    <row r="437" spans="6:8" ht="15.75" customHeight="1">
      <c r="F437" s="1"/>
      <c r="G437" s="1"/>
      <c r="H437" s="1"/>
    </row>
    <row r="438" spans="6:8" ht="15.75" customHeight="1">
      <c r="F438" s="1"/>
      <c r="G438" s="1"/>
      <c r="H438" s="1"/>
    </row>
    <row r="439" spans="6:8" ht="15.75" customHeight="1">
      <c r="F439" s="1"/>
      <c r="G439" s="1"/>
      <c r="H439" s="1"/>
    </row>
    <row r="440" spans="6:8" ht="15.75" customHeight="1">
      <c r="F440" s="1"/>
      <c r="G440" s="1"/>
      <c r="H440" s="1"/>
    </row>
    <row r="441" spans="6:8" ht="15.75" customHeight="1">
      <c r="F441" s="1"/>
      <c r="G441" s="1"/>
      <c r="H441" s="1"/>
    </row>
    <row r="442" spans="6:8" ht="15.75" customHeight="1">
      <c r="F442" s="1"/>
      <c r="G442" s="1"/>
      <c r="H442" s="1"/>
    </row>
    <row r="443" spans="6:8" ht="15.75" customHeight="1">
      <c r="F443" s="1"/>
      <c r="G443" s="1"/>
      <c r="H443" s="1"/>
    </row>
    <row r="444" spans="6:8" ht="15.75" customHeight="1">
      <c r="F444" s="1"/>
      <c r="G444" s="1"/>
      <c r="H444" s="1"/>
    </row>
    <row r="445" spans="6:8" ht="15.75" customHeight="1">
      <c r="F445" s="1"/>
      <c r="G445" s="1"/>
      <c r="H445" s="1"/>
    </row>
    <row r="446" spans="6:8" ht="15.75" customHeight="1">
      <c r="F446" s="1"/>
      <c r="G446" s="1"/>
      <c r="H446" s="1"/>
    </row>
    <row r="447" spans="6:8" ht="15.75" customHeight="1">
      <c r="F447" s="1"/>
      <c r="G447" s="1"/>
      <c r="H447" s="1"/>
    </row>
    <row r="448" spans="6:8" ht="15.75" customHeight="1">
      <c r="F448" s="1"/>
      <c r="G448" s="1"/>
      <c r="H448" s="1"/>
    </row>
    <row r="449" spans="6:8" ht="15.75" customHeight="1">
      <c r="F449" s="1"/>
      <c r="G449" s="1"/>
      <c r="H449" s="1"/>
    </row>
    <row r="450" spans="6:8" ht="15.75" customHeight="1">
      <c r="F450" s="1"/>
      <c r="G450" s="1"/>
      <c r="H450" s="1"/>
    </row>
    <row r="451" spans="6:8" ht="15.75" customHeight="1">
      <c r="F451" s="1"/>
      <c r="G451" s="1"/>
      <c r="H451" s="1"/>
    </row>
    <row r="452" spans="6:8" ht="15.75" customHeight="1">
      <c r="F452" s="1"/>
      <c r="G452" s="1"/>
      <c r="H452" s="1"/>
    </row>
    <row r="453" spans="6:8" ht="15.75" customHeight="1">
      <c r="F453" s="1"/>
      <c r="G453" s="1"/>
      <c r="H453" s="1"/>
    </row>
    <row r="454" spans="6:8" ht="15.75" customHeight="1">
      <c r="F454" s="1"/>
      <c r="G454" s="1"/>
      <c r="H454" s="1"/>
    </row>
    <row r="455" spans="6:8" ht="15.75" customHeight="1">
      <c r="F455" s="1"/>
      <c r="G455" s="1"/>
      <c r="H455" s="1"/>
    </row>
    <row r="456" spans="6:8" ht="15.75" customHeight="1">
      <c r="F456" s="1"/>
      <c r="G456" s="1"/>
      <c r="H456" s="1"/>
    </row>
    <row r="457" spans="6:8" ht="15.75" customHeight="1">
      <c r="F457" s="1"/>
      <c r="G457" s="1"/>
      <c r="H457" s="1"/>
    </row>
    <row r="458" spans="6:8" ht="15.75" customHeight="1">
      <c r="F458" s="1"/>
      <c r="G458" s="1"/>
      <c r="H458" s="1"/>
    </row>
    <row r="459" spans="6:8" ht="15.75" customHeight="1">
      <c r="F459" s="1"/>
      <c r="G459" s="1"/>
      <c r="H459" s="1"/>
    </row>
    <row r="460" spans="6:8" ht="15.75" customHeight="1">
      <c r="F460" s="1"/>
      <c r="G460" s="1"/>
      <c r="H460" s="1"/>
    </row>
    <row r="461" spans="6:8" ht="15.75" customHeight="1">
      <c r="F461" s="1"/>
      <c r="G461" s="1"/>
      <c r="H461" s="1"/>
    </row>
    <row r="462" spans="6:8" ht="15.75" customHeight="1">
      <c r="F462" s="1"/>
      <c r="G462" s="1"/>
      <c r="H462" s="1"/>
    </row>
    <row r="463" spans="6:8" ht="15.75" customHeight="1">
      <c r="F463" s="1"/>
      <c r="G463" s="1"/>
      <c r="H463" s="1"/>
    </row>
    <row r="464" spans="6:8" ht="15.75" customHeight="1">
      <c r="F464" s="1"/>
      <c r="G464" s="1"/>
      <c r="H464" s="1"/>
    </row>
    <row r="465" spans="6:8" ht="15.75" customHeight="1">
      <c r="F465" s="1"/>
      <c r="G465" s="1"/>
      <c r="H465" s="1"/>
    </row>
    <row r="466" spans="6:8" ht="15.75" customHeight="1">
      <c r="F466" s="1"/>
      <c r="G466" s="1"/>
      <c r="H466" s="1"/>
    </row>
    <row r="467" spans="6:8" ht="15.75" customHeight="1">
      <c r="F467" s="1"/>
      <c r="G467" s="1"/>
      <c r="H467" s="1"/>
    </row>
    <row r="468" spans="6:8" ht="15.75" customHeight="1">
      <c r="F468" s="1"/>
      <c r="G468" s="1"/>
      <c r="H468" s="1"/>
    </row>
    <row r="469" spans="6:8" ht="15.75" customHeight="1">
      <c r="F469" s="1"/>
      <c r="G469" s="1"/>
      <c r="H469" s="1"/>
    </row>
    <row r="470" spans="6:8" ht="15.75" customHeight="1">
      <c r="F470" s="1"/>
      <c r="G470" s="1"/>
      <c r="H470" s="1"/>
    </row>
    <row r="471" spans="6:8" ht="15.75" customHeight="1">
      <c r="F471" s="1"/>
      <c r="G471" s="1"/>
      <c r="H471" s="1"/>
    </row>
    <row r="472" spans="6:8" ht="15.75" customHeight="1">
      <c r="F472" s="1"/>
      <c r="G472" s="1"/>
      <c r="H472" s="1"/>
    </row>
    <row r="473" spans="6:8" ht="15.75" customHeight="1">
      <c r="F473" s="1"/>
      <c r="G473" s="1"/>
      <c r="H473" s="1"/>
    </row>
    <row r="474" spans="6:8" ht="15.75" customHeight="1">
      <c r="F474" s="1"/>
      <c r="G474" s="1"/>
      <c r="H474" s="1"/>
    </row>
    <row r="475" spans="6:8" ht="15.75" customHeight="1">
      <c r="F475" s="1"/>
      <c r="G475" s="1"/>
      <c r="H475" s="1"/>
    </row>
    <row r="476" spans="6:8" ht="15.75" customHeight="1">
      <c r="F476" s="1"/>
      <c r="G476" s="1"/>
      <c r="H476" s="1"/>
    </row>
    <row r="477" spans="6:8" ht="15.75" customHeight="1">
      <c r="F477" s="1"/>
      <c r="G477" s="1"/>
      <c r="H477" s="1"/>
    </row>
    <row r="478" spans="6:8" ht="15.75" customHeight="1">
      <c r="F478" s="1"/>
      <c r="G478" s="1"/>
      <c r="H478" s="1"/>
    </row>
    <row r="479" spans="6:8" ht="15.75" customHeight="1">
      <c r="F479" s="1"/>
      <c r="G479" s="1"/>
      <c r="H479" s="1"/>
    </row>
    <row r="480" spans="6:8" ht="15.75" customHeight="1">
      <c r="F480" s="1"/>
      <c r="G480" s="1"/>
      <c r="H480" s="1"/>
    </row>
    <row r="481" spans="6:8" ht="15.75" customHeight="1">
      <c r="F481" s="1"/>
      <c r="G481" s="1"/>
      <c r="H481" s="1"/>
    </row>
    <row r="482" spans="6:8" ht="15.75" customHeight="1">
      <c r="F482" s="1"/>
      <c r="G482" s="1"/>
      <c r="H482" s="1"/>
    </row>
    <row r="483" spans="6:8" ht="15.75" customHeight="1">
      <c r="F483" s="1"/>
      <c r="G483" s="1"/>
      <c r="H483" s="1"/>
    </row>
    <row r="484" spans="6:8" ht="15.75" customHeight="1">
      <c r="F484" s="1"/>
      <c r="G484" s="1"/>
      <c r="H484" s="1"/>
    </row>
    <row r="485" spans="6:8" ht="15.75" customHeight="1">
      <c r="F485" s="1"/>
      <c r="G485" s="1"/>
      <c r="H485" s="1"/>
    </row>
    <row r="486" spans="6:8" ht="15.75" customHeight="1">
      <c r="F486" s="1"/>
      <c r="G486" s="1"/>
      <c r="H486" s="1"/>
    </row>
    <row r="487" spans="6:8" ht="15.75" customHeight="1">
      <c r="F487" s="1"/>
      <c r="G487" s="1"/>
      <c r="H487" s="1"/>
    </row>
    <row r="488" spans="6:8" ht="15.75" customHeight="1">
      <c r="F488" s="1"/>
      <c r="G488" s="1"/>
      <c r="H488" s="1"/>
    </row>
    <row r="489" spans="6:8" ht="15.75" customHeight="1">
      <c r="F489" s="1"/>
      <c r="G489" s="1"/>
      <c r="H489" s="1"/>
    </row>
    <row r="490" spans="6:8" ht="15.75" customHeight="1">
      <c r="F490" s="1"/>
      <c r="G490" s="1"/>
      <c r="H490" s="1"/>
    </row>
    <row r="491" spans="6:8" ht="15.75" customHeight="1">
      <c r="F491" s="1"/>
      <c r="G491" s="1"/>
      <c r="H491" s="1"/>
    </row>
    <row r="492" spans="6:8" ht="15.75" customHeight="1">
      <c r="F492" s="1"/>
      <c r="G492" s="1"/>
      <c r="H492" s="1"/>
    </row>
    <row r="493" spans="6:8" ht="15.75" customHeight="1">
      <c r="F493" s="1"/>
      <c r="G493" s="1"/>
      <c r="H493" s="1"/>
    </row>
    <row r="494" spans="6:8" ht="15.75" customHeight="1">
      <c r="F494" s="1"/>
      <c r="G494" s="1"/>
      <c r="H494" s="1"/>
    </row>
    <row r="495" spans="6:8" ht="15.75" customHeight="1">
      <c r="F495" s="1"/>
      <c r="G495" s="1"/>
      <c r="H495" s="1"/>
    </row>
    <row r="496" spans="6:8" ht="15.75" customHeight="1">
      <c r="F496" s="1"/>
      <c r="G496" s="1"/>
      <c r="H496" s="1"/>
    </row>
    <row r="497" spans="6:8" ht="15.75" customHeight="1">
      <c r="F497" s="1"/>
      <c r="G497" s="1"/>
      <c r="H497" s="1"/>
    </row>
    <row r="498" spans="6:8" ht="15.75" customHeight="1">
      <c r="F498" s="1"/>
      <c r="G498" s="1"/>
      <c r="H498" s="1"/>
    </row>
    <row r="499" spans="6:8" ht="15.75" customHeight="1">
      <c r="F499" s="1"/>
      <c r="G499" s="1"/>
      <c r="H499" s="1"/>
    </row>
    <row r="500" spans="6:8" ht="15.75" customHeight="1">
      <c r="F500" s="1"/>
      <c r="G500" s="1"/>
      <c r="H500" s="1"/>
    </row>
    <row r="501" spans="6:8" ht="15.75" customHeight="1">
      <c r="F501" s="1"/>
      <c r="G501" s="1"/>
      <c r="H501" s="1"/>
    </row>
    <row r="502" spans="6:8" ht="15.75" customHeight="1">
      <c r="F502" s="1"/>
      <c r="G502" s="1"/>
      <c r="H502" s="1"/>
    </row>
    <row r="503" spans="6:8" ht="15.75" customHeight="1">
      <c r="F503" s="1"/>
      <c r="G503" s="1"/>
      <c r="H503" s="1"/>
    </row>
    <row r="504" spans="6:8" ht="15.75" customHeight="1">
      <c r="F504" s="1"/>
      <c r="G504" s="1"/>
      <c r="H504" s="1"/>
    </row>
    <row r="505" spans="6:8" ht="15.75" customHeight="1">
      <c r="F505" s="1"/>
      <c r="G505" s="1"/>
      <c r="H505" s="1"/>
    </row>
    <row r="506" spans="6:8" ht="15.75" customHeight="1">
      <c r="F506" s="1"/>
      <c r="G506" s="1"/>
      <c r="H506" s="1"/>
    </row>
    <row r="507" spans="6:8" ht="15.75" customHeight="1">
      <c r="F507" s="1"/>
      <c r="G507" s="1"/>
      <c r="H507" s="1"/>
    </row>
    <row r="508" spans="6:8" ht="15.75" customHeight="1">
      <c r="F508" s="1"/>
      <c r="G508" s="1"/>
      <c r="H508" s="1"/>
    </row>
    <row r="509" spans="6:8" ht="15.75" customHeight="1">
      <c r="F509" s="1"/>
      <c r="G509" s="1"/>
      <c r="H509" s="1"/>
    </row>
    <row r="510" spans="6:8" ht="15.75" customHeight="1">
      <c r="F510" s="1"/>
      <c r="G510" s="1"/>
      <c r="H510" s="1"/>
    </row>
    <row r="511" spans="6:8" ht="15.75" customHeight="1">
      <c r="F511" s="1"/>
      <c r="G511" s="1"/>
      <c r="H511" s="1"/>
    </row>
    <row r="512" spans="6:8" ht="15.75" customHeight="1">
      <c r="F512" s="1"/>
      <c r="G512" s="1"/>
      <c r="H512" s="1"/>
    </row>
    <row r="513" spans="6:8" ht="15.75" customHeight="1">
      <c r="F513" s="1"/>
      <c r="G513" s="1"/>
      <c r="H513" s="1"/>
    </row>
    <row r="514" spans="6:8" ht="15.75" customHeight="1">
      <c r="F514" s="1"/>
      <c r="G514" s="1"/>
      <c r="H514" s="1"/>
    </row>
    <row r="515" spans="6:8" ht="15.75" customHeight="1">
      <c r="F515" s="1"/>
      <c r="G515" s="1"/>
      <c r="H515" s="1"/>
    </row>
    <row r="516" spans="6:8" ht="15.75" customHeight="1">
      <c r="F516" s="1"/>
      <c r="G516" s="1"/>
      <c r="H516" s="1"/>
    </row>
    <row r="517" spans="6:8" ht="15.75" customHeight="1">
      <c r="F517" s="1"/>
      <c r="G517" s="1"/>
      <c r="H517" s="1"/>
    </row>
    <row r="518" spans="6:8" ht="15.75" customHeight="1">
      <c r="F518" s="1"/>
      <c r="G518" s="1"/>
      <c r="H518" s="1"/>
    </row>
    <row r="519" spans="6:8" ht="15.75" customHeight="1">
      <c r="F519" s="1"/>
      <c r="G519" s="1"/>
      <c r="H519" s="1"/>
    </row>
    <row r="520" spans="6:8" ht="15.75" customHeight="1">
      <c r="F520" s="1"/>
      <c r="G520" s="1"/>
      <c r="H520" s="1"/>
    </row>
    <row r="521" spans="6:8" ht="15.75" customHeight="1">
      <c r="F521" s="1"/>
      <c r="G521" s="1"/>
      <c r="H521" s="1"/>
    </row>
    <row r="522" spans="6:8" ht="15.75" customHeight="1">
      <c r="F522" s="1"/>
      <c r="G522" s="1"/>
      <c r="H522" s="1"/>
    </row>
    <row r="523" spans="6:8" ht="15.75" customHeight="1">
      <c r="F523" s="1"/>
      <c r="G523" s="1"/>
      <c r="H523" s="1"/>
    </row>
    <row r="524" spans="6:8" ht="15.75" customHeight="1">
      <c r="F524" s="1"/>
      <c r="G524" s="1"/>
      <c r="H524" s="1"/>
    </row>
    <row r="525" spans="6:8" ht="15.75" customHeight="1">
      <c r="F525" s="1"/>
      <c r="G525" s="1"/>
      <c r="H525" s="1"/>
    </row>
    <row r="526" spans="6:8" ht="15.75" customHeight="1">
      <c r="F526" s="1"/>
      <c r="G526" s="1"/>
      <c r="H526" s="1"/>
    </row>
    <row r="527" spans="6:8" ht="15.75" customHeight="1">
      <c r="F527" s="1"/>
      <c r="G527" s="1"/>
      <c r="H527" s="1"/>
    </row>
    <row r="528" spans="6:8" ht="15.75" customHeight="1">
      <c r="F528" s="1"/>
      <c r="G528" s="1"/>
      <c r="H528" s="1"/>
    </row>
    <row r="529" spans="6:8" ht="15.75" customHeight="1">
      <c r="F529" s="1"/>
      <c r="G529" s="1"/>
      <c r="H529" s="1"/>
    </row>
    <row r="530" spans="6:8" ht="15.75" customHeight="1">
      <c r="F530" s="1"/>
      <c r="G530" s="1"/>
      <c r="H530" s="1"/>
    </row>
    <row r="531" spans="6:8" ht="15.75" customHeight="1">
      <c r="F531" s="1"/>
      <c r="G531" s="1"/>
      <c r="H531" s="1"/>
    </row>
    <row r="532" spans="6:8" ht="15.75" customHeight="1">
      <c r="F532" s="1"/>
      <c r="G532" s="1"/>
      <c r="H532" s="1"/>
    </row>
    <row r="533" spans="6:8" ht="15.75" customHeight="1">
      <c r="F533" s="1"/>
      <c r="G533" s="1"/>
      <c r="H533" s="1"/>
    </row>
    <row r="534" spans="6:8" ht="15.75" customHeight="1">
      <c r="F534" s="1"/>
      <c r="G534" s="1"/>
      <c r="H534" s="1"/>
    </row>
    <row r="535" spans="6:8" ht="15.75" customHeight="1">
      <c r="F535" s="1"/>
      <c r="G535" s="1"/>
      <c r="H535" s="1"/>
    </row>
    <row r="536" spans="6:8" ht="15.75" customHeight="1">
      <c r="F536" s="1"/>
      <c r="G536" s="1"/>
      <c r="H536" s="1"/>
    </row>
    <row r="537" spans="6:8" ht="15.75" customHeight="1">
      <c r="F537" s="1"/>
      <c r="G537" s="1"/>
      <c r="H537" s="1"/>
    </row>
    <row r="538" spans="6:8" ht="15.75" customHeight="1">
      <c r="F538" s="1"/>
      <c r="G538" s="1"/>
      <c r="H538" s="1"/>
    </row>
    <row r="539" spans="6:8" ht="15.75" customHeight="1">
      <c r="F539" s="1"/>
      <c r="G539" s="1"/>
      <c r="H539" s="1"/>
    </row>
    <row r="540" spans="6:8" ht="15.75" customHeight="1">
      <c r="F540" s="1"/>
      <c r="G540" s="1"/>
      <c r="H540" s="1"/>
    </row>
    <row r="541" spans="6:8" ht="15.75" customHeight="1">
      <c r="F541" s="1"/>
      <c r="G541" s="1"/>
      <c r="H541" s="1"/>
    </row>
    <row r="542" spans="6:8" ht="15.75" customHeight="1">
      <c r="F542" s="1"/>
      <c r="G542" s="1"/>
      <c r="H542" s="1"/>
    </row>
    <row r="543" spans="6:8" ht="15.75" customHeight="1">
      <c r="F543" s="1"/>
      <c r="G543" s="1"/>
      <c r="H543" s="1"/>
    </row>
    <row r="544" spans="6:8" ht="15.75" customHeight="1">
      <c r="F544" s="1"/>
      <c r="G544" s="1"/>
      <c r="H544" s="1"/>
    </row>
    <row r="545" spans="6:8" ht="15.75" customHeight="1">
      <c r="F545" s="1"/>
      <c r="G545" s="1"/>
      <c r="H545" s="1"/>
    </row>
    <row r="546" spans="6:8" ht="15.75" customHeight="1">
      <c r="F546" s="1"/>
      <c r="G546" s="1"/>
      <c r="H546" s="1"/>
    </row>
    <row r="547" spans="6:8" ht="15.75" customHeight="1">
      <c r="F547" s="1"/>
      <c r="G547" s="1"/>
      <c r="H547" s="1"/>
    </row>
    <row r="548" spans="6:8" ht="15.75" customHeight="1">
      <c r="F548" s="1"/>
      <c r="G548" s="1"/>
      <c r="H548" s="1"/>
    </row>
    <row r="549" spans="6:8" ht="15.75" customHeight="1">
      <c r="F549" s="1"/>
      <c r="G549" s="1"/>
      <c r="H549" s="1"/>
    </row>
    <row r="550" spans="6:8" ht="15.75" customHeight="1">
      <c r="F550" s="1"/>
      <c r="G550" s="1"/>
      <c r="H550" s="1"/>
    </row>
    <row r="551" spans="6:8" ht="15.75" customHeight="1">
      <c r="F551" s="1"/>
      <c r="G551" s="1"/>
      <c r="H551" s="1"/>
    </row>
    <row r="552" spans="6:8" ht="15.75" customHeight="1">
      <c r="F552" s="1"/>
      <c r="G552" s="1"/>
      <c r="H552" s="1"/>
    </row>
    <row r="553" spans="6:8" ht="15.75" customHeight="1">
      <c r="F553" s="1"/>
      <c r="G553" s="1"/>
      <c r="H553" s="1"/>
    </row>
    <row r="554" spans="6:8" ht="15.75" customHeight="1">
      <c r="F554" s="1"/>
      <c r="G554" s="1"/>
      <c r="H554" s="1"/>
    </row>
    <row r="555" spans="6:8" ht="15.75" customHeight="1">
      <c r="F555" s="1"/>
      <c r="G555" s="1"/>
      <c r="H555" s="1"/>
    </row>
    <row r="556" spans="6:8" ht="15.75" customHeight="1">
      <c r="F556" s="1"/>
      <c r="G556" s="1"/>
      <c r="H556" s="1"/>
    </row>
    <row r="557" spans="6:8" ht="15.75" customHeight="1">
      <c r="F557" s="1"/>
      <c r="G557" s="1"/>
      <c r="H557" s="1"/>
    </row>
    <row r="558" spans="6:8" ht="15.75" customHeight="1">
      <c r="F558" s="1"/>
      <c r="G558" s="1"/>
      <c r="H558" s="1"/>
    </row>
    <row r="559" spans="6:8" ht="15.75" customHeight="1">
      <c r="F559" s="1"/>
      <c r="G559" s="1"/>
      <c r="H559" s="1"/>
    </row>
    <row r="560" spans="6:8" ht="15.75" customHeight="1">
      <c r="F560" s="1"/>
      <c r="G560" s="1"/>
      <c r="H560" s="1"/>
    </row>
    <row r="561" spans="6:8" ht="15.75" customHeight="1">
      <c r="F561" s="1"/>
      <c r="G561" s="1"/>
      <c r="H561" s="1"/>
    </row>
    <row r="562" spans="6:8" ht="15.75" customHeight="1">
      <c r="F562" s="1"/>
      <c r="G562" s="1"/>
      <c r="H562" s="1"/>
    </row>
    <row r="563" spans="6:8" ht="15.75" customHeight="1">
      <c r="F563" s="1"/>
      <c r="G563" s="1"/>
      <c r="H563" s="1"/>
    </row>
    <row r="564" spans="6:8" ht="15.75" customHeight="1">
      <c r="F564" s="1"/>
      <c r="G564" s="1"/>
      <c r="H564" s="1"/>
    </row>
    <row r="565" spans="6:8" ht="15.75" customHeight="1">
      <c r="F565" s="1"/>
      <c r="G565" s="1"/>
      <c r="H565" s="1"/>
    </row>
    <row r="566" spans="6:8" ht="15.75" customHeight="1">
      <c r="F566" s="1"/>
      <c r="G566" s="1"/>
      <c r="H566" s="1"/>
    </row>
    <row r="567" spans="6:8" ht="15.75" customHeight="1">
      <c r="F567" s="1"/>
      <c r="G567" s="1"/>
      <c r="H567" s="1"/>
    </row>
    <row r="568" spans="6:8" ht="15.75" customHeight="1">
      <c r="F568" s="1"/>
      <c r="G568" s="1"/>
      <c r="H568" s="1"/>
    </row>
    <row r="569" spans="6:8" ht="15.75" customHeight="1">
      <c r="F569" s="1"/>
      <c r="G569" s="1"/>
      <c r="H569" s="1"/>
    </row>
    <row r="570" spans="6:8" ht="15.75" customHeight="1">
      <c r="F570" s="1"/>
      <c r="G570" s="1"/>
      <c r="H570" s="1"/>
    </row>
    <row r="571" spans="6:8" ht="15.75" customHeight="1">
      <c r="F571" s="1"/>
      <c r="G571" s="1"/>
      <c r="H571" s="1"/>
    </row>
    <row r="572" spans="6:8" ht="15.75" customHeight="1">
      <c r="F572" s="1"/>
      <c r="G572" s="1"/>
      <c r="H572" s="1"/>
    </row>
    <row r="573" spans="6:8" ht="15.75" customHeight="1">
      <c r="F573" s="1"/>
      <c r="G573" s="1"/>
      <c r="H573" s="1"/>
    </row>
    <row r="574" spans="6:8" ht="15.75" customHeight="1">
      <c r="F574" s="1"/>
      <c r="G574" s="1"/>
      <c r="H574" s="1"/>
    </row>
    <row r="575" spans="6:8" ht="15.75" customHeight="1">
      <c r="F575" s="1"/>
      <c r="G575" s="1"/>
      <c r="H575" s="1"/>
    </row>
    <row r="576" spans="6:8" ht="15.75" customHeight="1">
      <c r="F576" s="1"/>
      <c r="G576" s="1"/>
      <c r="H576" s="1"/>
    </row>
    <row r="577" spans="6:8" ht="15.75" customHeight="1">
      <c r="F577" s="1"/>
      <c r="G577" s="1"/>
      <c r="H577" s="1"/>
    </row>
    <row r="578" spans="6:8" ht="15.75" customHeight="1">
      <c r="F578" s="1"/>
      <c r="G578" s="1"/>
      <c r="H578" s="1"/>
    </row>
    <row r="579" spans="6:8" ht="15.75" customHeight="1">
      <c r="F579" s="1"/>
      <c r="G579" s="1"/>
      <c r="H579" s="1"/>
    </row>
    <row r="580" spans="6:8" ht="15.75" customHeight="1">
      <c r="F580" s="1"/>
      <c r="G580" s="1"/>
      <c r="H580" s="1"/>
    </row>
    <row r="581" spans="6:8" ht="15.75" customHeight="1">
      <c r="F581" s="1"/>
      <c r="G581" s="1"/>
      <c r="H581" s="1"/>
    </row>
    <row r="582" spans="6:8" ht="15.75" customHeight="1">
      <c r="F582" s="1"/>
      <c r="G582" s="1"/>
      <c r="H582" s="1"/>
    </row>
    <row r="583" spans="6:8" ht="15.75" customHeight="1">
      <c r="F583" s="1"/>
      <c r="G583" s="1"/>
      <c r="H583" s="1"/>
    </row>
    <row r="584" spans="6:8" ht="15.75" customHeight="1">
      <c r="F584" s="1"/>
      <c r="G584" s="1"/>
      <c r="H584" s="1"/>
    </row>
    <row r="585" spans="6:8" ht="15.75" customHeight="1">
      <c r="F585" s="1"/>
      <c r="G585" s="1"/>
      <c r="H585" s="1"/>
    </row>
    <row r="586" spans="6:8" ht="15.75" customHeight="1">
      <c r="F586" s="1"/>
      <c r="G586" s="1"/>
      <c r="H586" s="1"/>
    </row>
    <row r="587" spans="6:8" ht="15.75" customHeight="1">
      <c r="F587" s="1"/>
      <c r="G587" s="1"/>
      <c r="H587" s="1"/>
    </row>
    <row r="588" spans="6:8" ht="15.75" customHeight="1">
      <c r="F588" s="1"/>
      <c r="G588" s="1"/>
      <c r="H588" s="1"/>
    </row>
    <row r="589" spans="6:8" ht="15.75" customHeight="1">
      <c r="F589" s="1"/>
      <c r="G589" s="1"/>
      <c r="H589" s="1"/>
    </row>
    <row r="590" spans="6:8" ht="15.75" customHeight="1">
      <c r="F590" s="1"/>
      <c r="G590" s="1"/>
      <c r="H590" s="1"/>
    </row>
    <row r="591" spans="6:8" ht="15.75" customHeight="1">
      <c r="F591" s="1"/>
      <c r="G591" s="1"/>
      <c r="H591" s="1"/>
    </row>
    <row r="592" spans="6:8" ht="15.75" customHeight="1">
      <c r="F592" s="1"/>
      <c r="G592" s="1"/>
      <c r="H592" s="1"/>
    </row>
    <row r="593" spans="6:8" ht="15.75" customHeight="1">
      <c r="F593" s="1"/>
      <c r="G593" s="1"/>
      <c r="H593" s="1"/>
    </row>
    <row r="594" spans="6:8" ht="15.75" customHeight="1">
      <c r="F594" s="1"/>
      <c r="G594" s="1"/>
      <c r="H594" s="1"/>
    </row>
    <row r="595" spans="6:8" ht="15.75" customHeight="1">
      <c r="F595" s="1"/>
      <c r="G595" s="1"/>
      <c r="H595" s="1"/>
    </row>
    <row r="596" spans="6:8" ht="15.75" customHeight="1">
      <c r="F596" s="1"/>
      <c r="G596" s="1"/>
      <c r="H596" s="1"/>
    </row>
    <row r="597" spans="6:8" ht="15.75" customHeight="1">
      <c r="F597" s="1"/>
      <c r="G597" s="1"/>
      <c r="H597" s="1"/>
    </row>
    <row r="598" spans="6:8" ht="15.75" customHeight="1">
      <c r="F598" s="1"/>
      <c r="G598" s="1"/>
      <c r="H598" s="1"/>
    </row>
    <row r="599" spans="6:8" ht="15.75" customHeight="1">
      <c r="F599" s="1"/>
      <c r="G599" s="1"/>
      <c r="H599" s="1"/>
    </row>
    <row r="600" spans="6:8" ht="15.75" customHeight="1">
      <c r="F600" s="1"/>
      <c r="G600" s="1"/>
      <c r="H600" s="1"/>
    </row>
    <row r="601" spans="6:8" ht="15.75" customHeight="1">
      <c r="F601" s="1"/>
      <c r="G601" s="1"/>
      <c r="H601" s="1"/>
    </row>
    <row r="602" spans="6:8" ht="15.75" customHeight="1">
      <c r="F602" s="1"/>
      <c r="G602" s="1"/>
      <c r="H602" s="1"/>
    </row>
    <row r="603" spans="6:8" ht="15.75" customHeight="1">
      <c r="F603" s="1"/>
      <c r="G603" s="1"/>
      <c r="H603" s="1"/>
    </row>
    <row r="604" spans="6:8" ht="15.75" customHeight="1">
      <c r="F604" s="1"/>
      <c r="G604" s="1"/>
      <c r="H604" s="1"/>
    </row>
    <row r="605" spans="6:8" ht="15.75" customHeight="1">
      <c r="F605" s="1"/>
      <c r="G605" s="1"/>
      <c r="H605" s="1"/>
    </row>
    <row r="606" spans="6:8" ht="15.75" customHeight="1">
      <c r="F606" s="1"/>
      <c r="G606" s="1"/>
      <c r="H606" s="1"/>
    </row>
    <row r="607" spans="6:8" ht="15.75" customHeight="1">
      <c r="F607" s="1"/>
      <c r="G607" s="1"/>
      <c r="H607" s="1"/>
    </row>
    <row r="608" spans="6:8" ht="15.75" customHeight="1">
      <c r="F608" s="1"/>
      <c r="G608" s="1"/>
      <c r="H608" s="1"/>
    </row>
    <row r="609" spans="6:8" ht="15.75" customHeight="1">
      <c r="F609" s="1"/>
      <c r="G609" s="1"/>
      <c r="H609" s="1"/>
    </row>
    <row r="610" spans="6:8" ht="15.75" customHeight="1">
      <c r="F610" s="1"/>
      <c r="G610" s="1"/>
      <c r="H610" s="1"/>
    </row>
    <row r="611" spans="6:8" ht="15.75" customHeight="1">
      <c r="F611" s="1"/>
      <c r="G611" s="1"/>
      <c r="H611" s="1"/>
    </row>
    <row r="612" spans="6:8" ht="15.75" customHeight="1">
      <c r="F612" s="1"/>
      <c r="G612" s="1"/>
      <c r="H612" s="1"/>
    </row>
    <row r="613" spans="6:8" ht="15.75" customHeight="1">
      <c r="F613" s="1"/>
      <c r="G613" s="1"/>
      <c r="H613" s="1"/>
    </row>
    <row r="614" spans="6:8" ht="15.75" customHeight="1">
      <c r="F614" s="1"/>
      <c r="G614" s="1"/>
      <c r="H614" s="1"/>
    </row>
    <row r="615" spans="6:8" ht="15.75" customHeight="1">
      <c r="F615" s="1"/>
      <c r="G615" s="1"/>
      <c r="H615" s="1"/>
    </row>
    <row r="616" spans="6:8" ht="15.75" customHeight="1">
      <c r="F616" s="1"/>
      <c r="G616" s="1"/>
      <c r="H616" s="1"/>
    </row>
    <row r="617" spans="6:8" ht="15.75" customHeight="1">
      <c r="F617" s="1"/>
      <c r="G617" s="1"/>
      <c r="H617" s="1"/>
    </row>
    <row r="618" spans="6:8" ht="15.75" customHeight="1">
      <c r="F618" s="1"/>
      <c r="G618" s="1"/>
      <c r="H618" s="1"/>
    </row>
    <row r="619" spans="6:8" ht="15.75" customHeight="1">
      <c r="F619" s="1"/>
      <c r="G619" s="1"/>
      <c r="H619" s="1"/>
    </row>
    <row r="620" spans="6:8" ht="15.75" customHeight="1">
      <c r="F620" s="1"/>
      <c r="G620" s="1"/>
      <c r="H620" s="1"/>
    </row>
    <row r="621" spans="6:8" ht="15.75" customHeight="1">
      <c r="F621" s="1"/>
      <c r="G621" s="1"/>
      <c r="H621" s="1"/>
    </row>
    <row r="622" spans="6:8" ht="15.75" customHeight="1">
      <c r="F622" s="1"/>
      <c r="G622" s="1"/>
      <c r="H622" s="1"/>
    </row>
    <row r="623" spans="6:8" ht="15.75" customHeight="1">
      <c r="F623" s="1"/>
      <c r="G623" s="1"/>
      <c r="H623" s="1"/>
    </row>
    <row r="624" spans="6:8" ht="15.75" customHeight="1">
      <c r="F624" s="1"/>
      <c r="G624" s="1"/>
      <c r="H624" s="1"/>
    </row>
    <row r="625" spans="6:8" ht="15.75" customHeight="1">
      <c r="F625" s="1"/>
      <c r="G625" s="1"/>
      <c r="H625" s="1"/>
    </row>
    <row r="626" spans="6:8" ht="15.75" customHeight="1">
      <c r="F626" s="1"/>
      <c r="G626" s="1"/>
      <c r="H626" s="1"/>
    </row>
    <row r="627" spans="6:8" ht="15.75" customHeight="1">
      <c r="F627" s="1"/>
      <c r="G627" s="1"/>
      <c r="H627" s="1"/>
    </row>
    <row r="628" spans="6:8" ht="15.75" customHeight="1">
      <c r="F628" s="1"/>
      <c r="G628" s="1"/>
      <c r="H628" s="1"/>
    </row>
    <row r="629" spans="6:8" ht="15.75" customHeight="1">
      <c r="F629" s="1"/>
      <c r="G629" s="1"/>
      <c r="H629" s="1"/>
    </row>
    <row r="630" spans="6:8" ht="15.75" customHeight="1">
      <c r="F630" s="1"/>
      <c r="G630" s="1"/>
      <c r="H630" s="1"/>
    </row>
    <row r="631" spans="6:8" ht="15.75" customHeight="1">
      <c r="F631" s="1"/>
      <c r="G631" s="1"/>
      <c r="H631" s="1"/>
    </row>
    <row r="632" spans="6:8" ht="15.75" customHeight="1">
      <c r="F632" s="1"/>
      <c r="G632" s="1"/>
      <c r="H632" s="1"/>
    </row>
    <row r="633" spans="6:8" ht="15.75" customHeight="1">
      <c r="F633" s="1"/>
      <c r="G633" s="1"/>
      <c r="H633" s="1"/>
    </row>
    <row r="634" spans="6:8" ht="15.75" customHeight="1">
      <c r="F634" s="1"/>
      <c r="G634" s="1"/>
      <c r="H634" s="1"/>
    </row>
    <row r="635" spans="6:8" ht="15.75" customHeight="1">
      <c r="F635" s="1"/>
      <c r="G635" s="1"/>
      <c r="H635" s="1"/>
    </row>
    <row r="636" spans="6:8" ht="15.75" customHeight="1">
      <c r="F636" s="1"/>
      <c r="G636" s="1"/>
      <c r="H636" s="1"/>
    </row>
    <row r="637" spans="6:8" ht="15.75" customHeight="1">
      <c r="F637" s="1"/>
      <c r="G637" s="1"/>
      <c r="H637" s="1"/>
    </row>
    <row r="638" spans="6:8" ht="15.75" customHeight="1">
      <c r="F638" s="1"/>
      <c r="G638" s="1"/>
      <c r="H638" s="1"/>
    </row>
    <row r="639" spans="6:8" ht="15.75" customHeight="1">
      <c r="F639" s="1"/>
      <c r="G639" s="1"/>
      <c r="H639" s="1"/>
    </row>
    <row r="640" spans="6:8" ht="15.75" customHeight="1">
      <c r="F640" s="1"/>
      <c r="G640" s="1"/>
      <c r="H640" s="1"/>
    </row>
    <row r="641" spans="6:8" ht="15.75" customHeight="1">
      <c r="F641" s="1"/>
      <c r="G641" s="1"/>
      <c r="H641" s="1"/>
    </row>
    <row r="642" spans="6:8" ht="15.75" customHeight="1">
      <c r="F642" s="1"/>
      <c r="G642" s="1"/>
      <c r="H642" s="1"/>
    </row>
    <row r="643" spans="6:8" ht="15.75" customHeight="1">
      <c r="F643" s="1"/>
      <c r="G643" s="1"/>
      <c r="H643" s="1"/>
    </row>
    <row r="644" spans="6:8" ht="15.75" customHeight="1">
      <c r="F644" s="1"/>
      <c r="G644" s="1"/>
      <c r="H644" s="1"/>
    </row>
    <row r="645" spans="6:8" ht="15.75" customHeight="1">
      <c r="F645" s="1"/>
      <c r="G645" s="1"/>
      <c r="H645" s="1"/>
    </row>
    <row r="646" spans="6:8" ht="15.75" customHeight="1">
      <c r="F646" s="1"/>
      <c r="G646" s="1"/>
      <c r="H646" s="1"/>
    </row>
    <row r="647" spans="6:8" ht="15.75" customHeight="1">
      <c r="F647" s="1"/>
      <c r="G647" s="1"/>
      <c r="H647" s="1"/>
    </row>
    <row r="648" spans="6:8" ht="15.75" customHeight="1">
      <c r="F648" s="1"/>
      <c r="G648" s="1"/>
      <c r="H648" s="1"/>
    </row>
    <row r="649" spans="6:8" ht="15.75" customHeight="1">
      <c r="F649" s="1"/>
      <c r="G649" s="1"/>
      <c r="H649" s="1"/>
    </row>
    <row r="650" spans="6:8" ht="15.75" customHeight="1">
      <c r="F650" s="1"/>
      <c r="G650" s="1"/>
      <c r="H650" s="1"/>
    </row>
    <row r="651" spans="6:8" ht="15.75" customHeight="1">
      <c r="F651" s="1"/>
      <c r="G651" s="1"/>
      <c r="H651" s="1"/>
    </row>
    <row r="652" spans="6:8" ht="15.75" customHeight="1">
      <c r="F652" s="1"/>
      <c r="G652" s="1"/>
      <c r="H652" s="1"/>
    </row>
    <row r="653" spans="6:8" ht="15.75" customHeight="1">
      <c r="F653" s="1"/>
      <c r="G653" s="1"/>
      <c r="H653" s="1"/>
    </row>
    <row r="654" spans="6:8" ht="15.75" customHeight="1">
      <c r="F654" s="1"/>
      <c r="G654" s="1"/>
      <c r="H654" s="1"/>
    </row>
    <row r="655" spans="6:8" ht="15.75" customHeight="1">
      <c r="F655" s="1"/>
      <c r="G655" s="1"/>
      <c r="H655" s="1"/>
    </row>
    <row r="656" spans="6:8" ht="15.75" customHeight="1">
      <c r="F656" s="1"/>
      <c r="G656" s="1"/>
      <c r="H656" s="1"/>
    </row>
    <row r="657" spans="6:8" ht="15.75" customHeight="1">
      <c r="F657" s="1"/>
      <c r="G657" s="1"/>
      <c r="H657" s="1"/>
    </row>
    <row r="658" spans="6:8" ht="15.75" customHeight="1">
      <c r="F658" s="1"/>
      <c r="G658" s="1"/>
      <c r="H658" s="1"/>
    </row>
    <row r="659" spans="6:8" ht="15.75" customHeight="1">
      <c r="F659" s="1"/>
      <c r="G659" s="1"/>
      <c r="H659" s="1"/>
    </row>
    <row r="660" spans="6:8" ht="15.75" customHeight="1">
      <c r="F660" s="1"/>
      <c r="G660" s="1"/>
      <c r="H660" s="1"/>
    </row>
    <row r="661" spans="6:8" ht="15.75" customHeight="1">
      <c r="F661" s="1"/>
      <c r="G661" s="1"/>
      <c r="H661" s="1"/>
    </row>
    <row r="662" spans="6:8" ht="15.75" customHeight="1">
      <c r="F662" s="1"/>
      <c r="G662" s="1"/>
      <c r="H662" s="1"/>
    </row>
    <row r="663" spans="6:8" ht="15.75" customHeight="1">
      <c r="F663" s="1"/>
      <c r="G663" s="1"/>
      <c r="H663" s="1"/>
    </row>
    <row r="664" spans="6:8" ht="15.75" customHeight="1">
      <c r="F664" s="1"/>
      <c r="G664" s="1"/>
      <c r="H664" s="1"/>
    </row>
    <row r="665" spans="6:8" ht="15.75" customHeight="1">
      <c r="F665" s="1"/>
      <c r="G665" s="1"/>
      <c r="H665" s="1"/>
    </row>
    <row r="666" spans="6:8" ht="15.75" customHeight="1">
      <c r="F666" s="1"/>
      <c r="G666" s="1"/>
      <c r="H666" s="1"/>
    </row>
    <row r="667" spans="6:8" ht="15.75" customHeight="1">
      <c r="F667" s="1"/>
      <c r="G667" s="1"/>
      <c r="H667" s="1"/>
    </row>
    <row r="668" spans="6:8" ht="15.75" customHeight="1">
      <c r="F668" s="1"/>
      <c r="G668" s="1"/>
      <c r="H668" s="1"/>
    </row>
    <row r="669" spans="6:8" ht="15.75" customHeight="1">
      <c r="F669" s="1"/>
      <c r="G669" s="1"/>
      <c r="H669" s="1"/>
    </row>
    <row r="670" spans="6:8" ht="15.75" customHeight="1">
      <c r="F670" s="1"/>
      <c r="G670" s="1"/>
      <c r="H670" s="1"/>
    </row>
    <row r="671" spans="6:8" ht="15.75" customHeight="1">
      <c r="F671" s="1"/>
      <c r="G671" s="1"/>
      <c r="H671" s="1"/>
    </row>
    <row r="672" spans="6:8" ht="15.75" customHeight="1">
      <c r="F672" s="1"/>
      <c r="G672" s="1"/>
      <c r="H672" s="1"/>
    </row>
    <row r="673" spans="6:8" ht="15.75" customHeight="1">
      <c r="F673" s="1"/>
      <c r="G673" s="1"/>
      <c r="H673" s="1"/>
    </row>
    <row r="674" spans="6:8" ht="15.75" customHeight="1">
      <c r="F674" s="1"/>
      <c r="G674" s="1"/>
      <c r="H674" s="1"/>
    </row>
    <row r="675" spans="6:8" ht="15.75" customHeight="1">
      <c r="F675" s="1"/>
      <c r="G675" s="1"/>
      <c r="H675" s="1"/>
    </row>
    <row r="676" spans="6:8" ht="15.75" customHeight="1">
      <c r="F676" s="1"/>
      <c r="G676" s="1"/>
      <c r="H676" s="1"/>
    </row>
    <row r="677" spans="6:8" ht="15.75" customHeight="1">
      <c r="F677" s="1"/>
      <c r="G677" s="1"/>
      <c r="H677" s="1"/>
    </row>
    <row r="678" spans="6:8" ht="15.75" customHeight="1">
      <c r="F678" s="1"/>
      <c r="G678" s="1"/>
      <c r="H678" s="1"/>
    </row>
    <row r="679" spans="6:8" ht="15.75" customHeight="1">
      <c r="F679" s="1"/>
      <c r="G679" s="1"/>
      <c r="H679" s="1"/>
    </row>
    <row r="680" spans="6:8" ht="15.75" customHeight="1">
      <c r="F680" s="1"/>
      <c r="G680" s="1"/>
      <c r="H680" s="1"/>
    </row>
    <row r="681" spans="6:8" ht="15.75" customHeight="1">
      <c r="F681" s="1"/>
      <c r="G681" s="1"/>
      <c r="H681" s="1"/>
    </row>
    <row r="682" spans="6:8" ht="15.75" customHeight="1">
      <c r="F682" s="1"/>
      <c r="G682" s="1"/>
      <c r="H682" s="1"/>
    </row>
    <row r="683" spans="6:8" ht="15.75" customHeight="1">
      <c r="F683" s="1"/>
      <c r="G683" s="1"/>
      <c r="H683" s="1"/>
    </row>
    <row r="684" spans="6:8" ht="15.75" customHeight="1">
      <c r="F684" s="1"/>
      <c r="G684" s="1"/>
      <c r="H684" s="1"/>
    </row>
    <row r="685" spans="6:8" ht="15.75" customHeight="1">
      <c r="F685" s="1"/>
      <c r="G685" s="1"/>
      <c r="H685" s="1"/>
    </row>
    <row r="686" spans="6:8" ht="15.75" customHeight="1">
      <c r="F686" s="1"/>
      <c r="G686" s="1"/>
      <c r="H686" s="1"/>
    </row>
    <row r="687" spans="6:8" ht="15.75" customHeight="1">
      <c r="F687" s="1"/>
      <c r="G687" s="1"/>
      <c r="H687" s="1"/>
    </row>
    <row r="688" spans="6:8" ht="15.75" customHeight="1">
      <c r="F688" s="1"/>
      <c r="G688" s="1"/>
      <c r="H688" s="1"/>
    </row>
    <row r="689" spans="6:8" ht="15.75" customHeight="1">
      <c r="F689" s="1"/>
      <c r="G689" s="1"/>
      <c r="H689" s="1"/>
    </row>
    <row r="690" spans="6:8" ht="15.75" customHeight="1">
      <c r="F690" s="1"/>
      <c r="G690" s="1"/>
      <c r="H690" s="1"/>
    </row>
    <row r="691" spans="6:8" ht="15.75" customHeight="1">
      <c r="F691" s="1"/>
      <c r="G691" s="1"/>
      <c r="H691" s="1"/>
    </row>
    <row r="692" spans="6:8" ht="15.75" customHeight="1">
      <c r="F692" s="1"/>
      <c r="G692" s="1"/>
      <c r="H692" s="1"/>
    </row>
    <row r="693" spans="6:8" ht="15.75" customHeight="1">
      <c r="F693" s="1"/>
      <c r="G693" s="1"/>
      <c r="H693" s="1"/>
    </row>
    <row r="694" spans="6:8" ht="15.75" customHeight="1">
      <c r="F694" s="1"/>
      <c r="G694" s="1"/>
      <c r="H694" s="1"/>
    </row>
    <row r="695" spans="6:8" ht="15.75" customHeight="1">
      <c r="F695" s="1"/>
      <c r="G695" s="1"/>
      <c r="H695" s="1"/>
    </row>
    <row r="696" spans="6:8" ht="15.75" customHeight="1">
      <c r="F696" s="1"/>
      <c r="G696" s="1"/>
      <c r="H696" s="1"/>
    </row>
    <row r="697" spans="6:8" ht="15.75" customHeight="1">
      <c r="F697" s="1"/>
      <c r="G697" s="1"/>
      <c r="H697" s="1"/>
    </row>
    <row r="698" spans="6:8" ht="15.75" customHeight="1">
      <c r="F698" s="1"/>
      <c r="G698" s="1"/>
      <c r="H698" s="1"/>
    </row>
    <row r="699" spans="6:8" ht="15.75" customHeight="1">
      <c r="F699" s="1"/>
      <c r="G699" s="1"/>
      <c r="H699" s="1"/>
    </row>
    <row r="700" spans="6:8" ht="15.75" customHeight="1">
      <c r="F700" s="1"/>
      <c r="G700" s="1"/>
      <c r="H700" s="1"/>
    </row>
    <row r="701" spans="6:8" ht="15.75" customHeight="1">
      <c r="F701" s="1"/>
      <c r="G701" s="1"/>
      <c r="H701" s="1"/>
    </row>
    <row r="702" spans="6:8" ht="15.75" customHeight="1">
      <c r="F702" s="1"/>
      <c r="G702" s="1"/>
      <c r="H702" s="1"/>
    </row>
    <row r="703" spans="6:8" ht="15.75" customHeight="1">
      <c r="F703" s="1"/>
      <c r="G703" s="1"/>
      <c r="H703" s="1"/>
    </row>
    <row r="704" spans="6:8" ht="15.75" customHeight="1">
      <c r="F704" s="1"/>
      <c r="G704" s="1"/>
      <c r="H704" s="1"/>
    </row>
    <row r="705" spans="6:8" ht="15.75" customHeight="1">
      <c r="F705" s="1"/>
      <c r="G705" s="1"/>
      <c r="H705" s="1"/>
    </row>
    <row r="706" spans="6:8" ht="15.75" customHeight="1">
      <c r="F706" s="1"/>
      <c r="G706" s="1"/>
      <c r="H706" s="1"/>
    </row>
    <row r="707" spans="6:8" ht="15.75" customHeight="1">
      <c r="F707" s="1"/>
      <c r="G707" s="1"/>
      <c r="H707" s="1"/>
    </row>
    <row r="708" spans="6:8" ht="15.75" customHeight="1">
      <c r="F708" s="1"/>
      <c r="G708" s="1"/>
      <c r="H708" s="1"/>
    </row>
    <row r="709" spans="6:8" ht="15.75" customHeight="1">
      <c r="F709" s="1"/>
      <c r="G709" s="1"/>
      <c r="H709" s="1"/>
    </row>
    <row r="710" spans="6:8" ht="15.75" customHeight="1">
      <c r="F710" s="1"/>
      <c r="G710" s="1"/>
      <c r="H710" s="1"/>
    </row>
    <row r="711" spans="6:8" ht="15.75" customHeight="1">
      <c r="F711" s="1"/>
      <c r="G711" s="1"/>
      <c r="H711" s="1"/>
    </row>
    <row r="712" spans="6:8" ht="15.75" customHeight="1">
      <c r="F712" s="1"/>
      <c r="G712" s="1"/>
      <c r="H712" s="1"/>
    </row>
    <row r="713" spans="6:8" ht="15.75" customHeight="1">
      <c r="F713" s="1"/>
      <c r="G713" s="1"/>
      <c r="H713" s="1"/>
    </row>
    <row r="714" spans="6:8" ht="15.75" customHeight="1">
      <c r="F714" s="1"/>
      <c r="G714" s="1"/>
      <c r="H714" s="1"/>
    </row>
    <row r="715" spans="6:8" ht="15.75" customHeight="1">
      <c r="F715" s="1"/>
      <c r="G715" s="1"/>
      <c r="H715" s="1"/>
    </row>
    <row r="716" spans="6:8" ht="15.75" customHeight="1">
      <c r="F716" s="1"/>
      <c r="G716" s="1"/>
      <c r="H716" s="1"/>
    </row>
    <row r="717" spans="6:8" ht="15.75" customHeight="1">
      <c r="F717" s="1"/>
      <c r="G717" s="1"/>
      <c r="H717" s="1"/>
    </row>
    <row r="718" spans="6:8" ht="15.75" customHeight="1">
      <c r="F718" s="1"/>
      <c r="G718" s="1"/>
      <c r="H718" s="1"/>
    </row>
    <row r="719" spans="6:8" ht="15.75" customHeight="1">
      <c r="F719" s="1"/>
      <c r="G719" s="1"/>
      <c r="H719" s="1"/>
    </row>
    <row r="720" spans="6:8" ht="15.75" customHeight="1">
      <c r="F720" s="1"/>
      <c r="G720" s="1"/>
      <c r="H720" s="1"/>
    </row>
    <row r="721" spans="6:8" ht="15.75" customHeight="1">
      <c r="F721" s="1"/>
      <c r="G721" s="1"/>
      <c r="H721" s="1"/>
    </row>
    <row r="722" spans="6:8" ht="15.75" customHeight="1">
      <c r="F722" s="1"/>
      <c r="G722" s="1"/>
      <c r="H722" s="1"/>
    </row>
    <row r="723" spans="6:8" ht="15.75" customHeight="1">
      <c r="F723" s="1"/>
      <c r="G723" s="1"/>
      <c r="H723" s="1"/>
    </row>
    <row r="724" spans="6:8" ht="15.75" customHeight="1">
      <c r="F724" s="1"/>
      <c r="G724" s="1"/>
      <c r="H724" s="1"/>
    </row>
    <row r="725" spans="6:8" ht="15.75" customHeight="1">
      <c r="F725" s="1"/>
      <c r="G725" s="1"/>
      <c r="H725" s="1"/>
    </row>
    <row r="726" spans="6:8" ht="15.75" customHeight="1">
      <c r="F726" s="1"/>
      <c r="G726" s="1"/>
      <c r="H726" s="1"/>
    </row>
    <row r="727" spans="6:8" ht="15.75" customHeight="1">
      <c r="F727" s="1"/>
      <c r="G727" s="1"/>
      <c r="H727" s="1"/>
    </row>
    <row r="728" spans="6:8" ht="15.75" customHeight="1">
      <c r="F728" s="1"/>
      <c r="G728" s="1"/>
      <c r="H728" s="1"/>
    </row>
    <row r="729" spans="6:8" ht="15.75" customHeight="1">
      <c r="F729" s="1"/>
      <c r="G729" s="1"/>
      <c r="H729" s="1"/>
    </row>
    <row r="730" spans="6:8" ht="15.75" customHeight="1">
      <c r="F730" s="1"/>
      <c r="G730" s="1"/>
      <c r="H730" s="1"/>
    </row>
    <row r="731" spans="6:8" ht="15.75" customHeight="1">
      <c r="F731" s="1"/>
      <c r="G731" s="1"/>
      <c r="H731" s="1"/>
    </row>
    <row r="732" spans="6:8" ht="15.75" customHeight="1">
      <c r="F732" s="1"/>
      <c r="G732" s="1"/>
      <c r="H732" s="1"/>
    </row>
    <row r="733" spans="6:8" ht="15.75" customHeight="1">
      <c r="F733" s="1"/>
      <c r="G733" s="1"/>
      <c r="H733" s="1"/>
    </row>
    <row r="734" spans="6:8" ht="15.75" customHeight="1">
      <c r="F734" s="1"/>
      <c r="G734" s="1"/>
      <c r="H734" s="1"/>
    </row>
    <row r="735" spans="6:8" ht="15.75" customHeight="1">
      <c r="F735" s="1"/>
      <c r="G735" s="1"/>
      <c r="H735" s="1"/>
    </row>
    <row r="736" spans="6:8" ht="15.75" customHeight="1">
      <c r="F736" s="1"/>
      <c r="G736" s="1"/>
      <c r="H736" s="1"/>
    </row>
    <row r="737" spans="6:8" ht="15.75" customHeight="1">
      <c r="F737" s="1"/>
      <c r="G737" s="1"/>
      <c r="H737" s="1"/>
    </row>
    <row r="738" spans="6:8" ht="15.75" customHeight="1">
      <c r="F738" s="1"/>
      <c r="G738" s="1"/>
      <c r="H738" s="1"/>
    </row>
    <row r="739" spans="6:8" ht="15.75" customHeight="1">
      <c r="F739" s="1"/>
      <c r="G739" s="1"/>
      <c r="H739" s="1"/>
    </row>
    <row r="740" spans="6:8" ht="15.75" customHeight="1">
      <c r="F740" s="1"/>
      <c r="G740" s="1"/>
      <c r="H740" s="1"/>
    </row>
    <row r="741" spans="6:8" ht="15.75" customHeight="1">
      <c r="F741" s="1"/>
      <c r="G741" s="1"/>
      <c r="H741" s="1"/>
    </row>
    <row r="742" spans="6:8" ht="15.75" customHeight="1">
      <c r="F742" s="1"/>
      <c r="G742" s="1"/>
      <c r="H742" s="1"/>
    </row>
    <row r="743" spans="6:8" ht="15.75" customHeight="1">
      <c r="F743" s="1"/>
      <c r="G743" s="1"/>
      <c r="H743" s="1"/>
    </row>
    <row r="744" spans="6:8" ht="15.75" customHeight="1">
      <c r="F744" s="1"/>
      <c r="G744" s="1"/>
      <c r="H744" s="1"/>
    </row>
    <row r="745" spans="6:8" ht="15.75" customHeight="1">
      <c r="F745" s="1"/>
      <c r="G745" s="1"/>
      <c r="H745" s="1"/>
    </row>
    <row r="746" spans="6:8" ht="15.75" customHeight="1">
      <c r="F746" s="1"/>
      <c r="G746" s="1"/>
      <c r="H746" s="1"/>
    </row>
    <row r="747" spans="6:8" ht="15.75" customHeight="1">
      <c r="F747" s="1"/>
      <c r="G747" s="1"/>
      <c r="H747" s="1"/>
    </row>
    <row r="748" spans="6:8" ht="15.75" customHeight="1">
      <c r="F748" s="1"/>
      <c r="G748" s="1"/>
      <c r="H748" s="1"/>
    </row>
    <row r="749" spans="6:8" ht="15.75" customHeight="1">
      <c r="F749" s="1"/>
      <c r="G749" s="1"/>
      <c r="H749" s="1"/>
    </row>
    <row r="750" spans="6:8" ht="15.75" customHeight="1">
      <c r="F750" s="1"/>
      <c r="G750" s="1"/>
      <c r="H750" s="1"/>
    </row>
    <row r="751" spans="6:8" ht="15.75" customHeight="1">
      <c r="F751" s="1"/>
      <c r="G751" s="1"/>
      <c r="H751" s="1"/>
    </row>
    <row r="752" spans="6:8" ht="15.75" customHeight="1">
      <c r="F752" s="1"/>
      <c r="G752" s="1"/>
      <c r="H752" s="1"/>
    </row>
    <row r="753" spans="6:8" ht="15.75" customHeight="1">
      <c r="F753" s="1"/>
      <c r="G753" s="1"/>
      <c r="H753" s="1"/>
    </row>
    <row r="754" spans="6:8" ht="15.75" customHeight="1">
      <c r="F754" s="1"/>
      <c r="G754" s="1"/>
      <c r="H754" s="1"/>
    </row>
    <row r="755" spans="6:8" ht="15.75" customHeight="1">
      <c r="F755" s="1"/>
      <c r="G755" s="1"/>
      <c r="H755" s="1"/>
    </row>
    <row r="756" spans="6:8" ht="15.75" customHeight="1">
      <c r="F756" s="1"/>
      <c r="G756" s="1"/>
      <c r="H756" s="1"/>
    </row>
    <row r="757" spans="6:8" ht="15.75" customHeight="1">
      <c r="F757" s="1"/>
      <c r="G757" s="1"/>
      <c r="H757" s="1"/>
    </row>
    <row r="758" spans="6:8" ht="15.75" customHeight="1">
      <c r="F758" s="1"/>
      <c r="G758" s="1"/>
      <c r="H758" s="1"/>
    </row>
    <row r="759" spans="6:8" ht="15.75" customHeight="1">
      <c r="F759" s="1"/>
      <c r="G759" s="1"/>
      <c r="H759" s="1"/>
    </row>
    <row r="760" spans="6:8" ht="15.75" customHeight="1">
      <c r="F760" s="1"/>
      <c r="G760" s="1"/>
      <c r="H760" s="1"/>
    </row>
    <row r="761" spans="6:8" ht="15.75" customHeight="1">
      <c r="F761" s="1"/>
      <c r="G761" s="1"/>
      <c r="H761" s="1"/>
    </row>
    <row r="762" spans="6:8" ht="15.75" customHeight="1">
      <c r="F762" s="1"/>
      <c r="G762" s="1"/>
      <c r="H762" s="1"/>
    </row>
    <row r="763" spans="6:8" ht="15.75" customHeight="1">
      <c r="F763" s="1"/>
      <c r="G763" s="1"/>
      <c r="H763" s="1"/>
    </row>
    <row r="764" spans="6:8" ht="15.75" customHeight="1">
      <c r="F764" s="1"/>
      <c r="G764" s="1"/>
      <c r="H764" s="1"/>
    </row>
    <row r="765" spans="6:8" ht="15.75" customHeight="1">
      <c r="F765" s="1"/>
      <c r="G765" s="1"/>
      <c r="H765" s="1"/>
    </row>
    <row r="766" spans="6:8" ht="15.75" customHeight="1">
      <c r="F766" s="1"/>
      <c r="G766" s="1"/>
      <c r="H766" s="1"/>
    </row>
    <row r="767" spans="6:8" ht="15.75" customHeight="1">
      <c r="F767" s="1"/>
      <c r="G767" s="1"/>
      <c r="H767" s="1"/>
    </row>
    <row r="768" spans="6:8" ht="15.75" customHeight="1">
      <c r="F768" s="1"/>
      <c r="G768" s="1"/>
      <c r="H768" s="1"/>
    </row>
    <row r="769" spans="6:8" ht="15.75" customHeight="1">
      <c r="F769" s="1"/>
      <c r="G769" s="1"/>
      <c r="H769" s="1"/>
    </row>
    <row r="770" spans="6:8" ht="15.75" customHeight="1">
      <c r="F770" s="1"/>
      <c r="G770" s="1"/>
      <c r="H770" s="1"/>
    </row>
    <row r="771" spans="6:8" ht="15.75" customHeight="1">
      <c r="F771" s="1"/>
      <c r="G771" s="1"/>
      <c r="H771" s="1"/>
    </row>
    <row r="772" spans="6:8" ht="15.75" customHeight="1">
      <c r="F772" s="1"/>
      <c r="G772" s="1"/>
      <c r="H772" s="1"/>
    </row>
    <row r="773" spans="6:8" ht="15.75" customHeight="1">
      <c r="F773" s="1"/>
      <c r="G773" s="1"/>
      <c r="H773" s="1"/>
    </row>
    <row r="774" spans="6:8" ht="15.75" customHeight="1">
      <c r="F774" s="1"/>
      <c r="G774" s="1"/>
      <c r="H774" s="1"/>
    </row>
    <row r="775" spans="6:8" ht="15.75" customHeight="1">
      <c r="F775" s="1"/>
      <c r="G775" s="1"/>
      <c r="H775" s="1"/>
    </row>
    <row r="776" spans="6:8" ht="15.75" customHeight="1">
      <c r="F776" s="1"/>
      <c r="G776" s="1"/>
      <c r="H776" s="1"/>
    </row>
    <row r="777" spans="6:8" ht="15.75" customHeight="1">
      <c r="F777" s="1"/>
      <c r="G777" s="1"/>
      <c r="H777" s="1"/>
    </row>
    <row r="778" spans="6:8" ht="15.75" customHeight="1">
      <c r="F778" s="1"/>
      <c r="G778" s="1"/>
      <c r="H778" s="1"/>
    </row>
    <row r="779" spans="6:8" ht="15.75" customHeight="1">
      <c r="F779" s="1"/>
      <c r="G779" s="1"/>
      <c r="H779" s="1"/>
    </row>
    <row r="780" spans="6:8" ht="15.75" customHeight="1">
      <c r="F780" s="1"/>
      <c r="G780" s="1"/>
      <c r="H780" s="1"/>
    </row>
    <row r="781" spans="6:8" ht="15.75" customHeight="1">
      <c r="F781" s="1"/>
      <c r="G781" s="1"/>
      <c r="H781" s="1"/>
    </row>
    <row r="782" spans="6:8" ht="15.75" customHeight="1">
      <c r="F782" s="1"/>
      <c r="G782" s="1"/>
      <c r="H782" s="1"/>
    </row>
    <row r="783" spans="6:8" ht="15.75" customHeight="1">
      <c r="F783" s="1"/>
      <c r="G783" s="1"/>
      <c r="H783" s="1"/>
    </row>
    <row r="784" spans="6:8" ht="15.75" customHeight="1">
      <c r="F784" s="1"/>
      <c r="G784" s="1"/>
      <c r="H784" s="1"/>
    </row>
    <row r="785" spans="6:8" ht="15.75" customHeight="1">
      <c r="F785" s="1"/>
      <c r="G785" s="1"/>
      <c r="H785" s="1"/>
    </row>
    <row r="786" spans="6:8" ht="15.75" customHeight="1">
      <c r="F786" s="1"/>
      <c r="G786" s="1"/>
      <c r="H786" s="1"/>
    </row>
    <row r="787" spans="6:8" ht="15.75" customHeight="1">
      <c r="F787" s="1"/>
      <c r="G787" s="1"/>
      <c r="H787" s="1"/>
    </row>
    <row r="788" spans="6:8" ht="15.75" customHeight="1">
      <c r="F788" s="1"/>
      <c r="G788" s="1"/>
      <c r="H788" s="1"/>
    </row>
    <row r="789" spans="6:8" ht="15.75" customHeight="1">
      <c r="F789" s="1"/>
      <c r="G789" s="1"/>
      <c r="H789" s="1"/>
    </row>
    <row r="790" spans="6:8" ht="15.75" customHeight="1">
      <c r="F790" s="1"/>
      <c r="G790" s="1"/>
      <c r="H790" s="1"/>
    </row>
    <row r="791" spans="6:8" ht="15.75" customHeight="1">
      <c r="F791" s="1"/>
      <c r="G791" s="1"/>
      <c r="H791" s="1"/>
    </row>
    <row r="792" spans="6:8" ht="15.75" customHeight="1">
      <c r="F792" s="1"/>
      <c r="G792" s="1"/>
      <c r="H792" s="1"/>
    </row>
    <row r="793" spans="6:8" ht="15.75" customHeight="1">
      <c r="F793" s="1"/>
      <c r="G793" s="1"/>
      <c r="H793" s="1"/>
    </row>
    <row r="794" spans="6:8" ht="15.75" customHeight="1">
      <c r="F794" s="1"/>
      <c r="G794" s="1"/>
      <c r="H794" s="1"/>
    </row>
    <row r="795" spans="6:8" ht="15.75" customHeight="1">
      <c r="F795" s="1"/>
      <c r="G795" s="1"/>
      <c r="H795" s="1"/>
    </row>
    <row r="796" spans="6:8" ht="15.75" customHeight="1">
      <c r="F796" s="1"/>
      <c r="G796" s="1"/>
      <c r="H796" s="1"/>
    </row>
    <row r="797" spans="6:8" ht="15.75" customHeight="1">
      <c r="F797" s="1"/>
      <c r="G797" s="1"/>
      <c r="H797" s="1"/>
    </row>
    <row r="798" spans="6:8" ht="15.75" customHeight="1">
      <c r="F798" s="1"/>
      <c r="G798" s="1"/>
      <c r="H798" s="1"/>
    </row>
    <row r="799" spans="6:8" ht="15.75" customHeight="1">
      <c r="F799" s="1"/>
      <c r="G799" s="1"/>
      <c r="H799" s="1"/>
    </row>
    <row r="800" spans="6:8" ht="15.75" customHeight="1">
      <c r="F800" s="1"/>
      <c r="G800" s="1"/>
      <c r="H800" s="1"/>
    </row>
    <row r="801" spans="6:8" ht="15.75" customHeight="1">
      <c r="F801" s="1"/>
      <c r="G801" s="1"/>
      <c r="H801" s="1"/>
    </row>
    <row r="802" spans="6:8" ht="15.75" customHeight="1">
      <c r="F802" s="1"/>
      <c r="G802" s="1"/>
      <c r="H802" s="1"/>
    </row>
    <row r="803" spans="6:8" ht="15.75" customHeight="1">
      <c r="F803" s="1"/>
      <c r="G803" s="1"/>
      <c r="H803" s="1"/>
    </row>
    <row r="804" spans="6:8" ht="15.75" customHeight="1">
      <c r="F804" s="1"/>
      <c r="G804" s="1"/>
      <c r="H804" s="1"/>
    </row>
    <row r="805" spans="6:8" ht="15.75" customHeight="1">
      <c r="F805" s="1"/>
      <c r="G805" s="1"/>
      <c r="H805" s="1"/>
    </row>
    <row r="806" spans="6:8" ht="15.75" customHeight="1">
      <c r="F806" s="1"/>
      <c r="G806" s="1"/>
      <c r="H806" s="1"/>
    </row>
    <row r="807" spans="6:8" ht="15.75" customHeight="1">
      <c r="F807" s="1"/>
      <c r="G807" s="1"/>
      <c r="H807" s="1"/>
    </row>
    <row r="808" spans="6:8" ht="15.75" customHeight="1">
      <c r="F808" s="1"/>
      <c r="G808" s="1"/>
      <c r="H808" s="1"/>
    </row>
    <row r="809" spans="6:8" ht="15.75" customHeight="1">
      <c r="F809" s="1"/>
      <c r="G809" s="1"/>
      <c r="H809" s="1"/>
    </row>
    <row r="810" spans="6:8" ht="15.75" customHeight="1">
      <c r="F810" s="1"/>
      <c r="G810" s="1"/>
      <c r="H810" s="1"/>
    </row>
    <row r="811" spans="6:8" ht="15.75" customHeight="1">
      <c r="F811" s="1"/>
      <c r="G811" s="1"/>
      <c r="H811" s="1"/>
    </row>
    <row r="812" spans="6:8" ht="15.75" customHeight="1">
      <c r="F812" s="1"/>
      <c r="G812" s="1"/>
      <c r="H812" s="1"/>
    </row>
    <row r="813" spans="6:8" ht="15.75" customHeight="1">
      <c r="F813" s="1"/>
      <c r="G813" s="1"/>
      <c r="H813" s="1"/>
    </row>
    <row r="814" spans="6:8" ht="15.75" customHeight="1">
      <c r="F814" s="1"/>
      <c r="G814" s="1"/>
      <c r="H814" s="1"/>
    </row>
    <row r="815" spans="6:8" ht="15.75" customHeight="1">
      <c r="F815" s="1"/>
      <c r="G815" s="1"/>
      <c r="H815" s="1"/>
    </row>
    <row r="816" spans="6:8" ht="15.75" customHeight="1">
      <c r="F816" s="1"/>
      <c r="G816" s="1"/>
      <c r="H816" s="1"/>
    </row>
    <row r="817" spans="6:8" ht="15.75" customHeight="1">
      <c r="F817" s="1"/>
      <c r="G817" s="1"/>
      <c r="H817" s="1"/>
    </row>
    <row r="818" spans="6:8" ht="15.75" customHeight="1">
      <c r="F818" s="1"/>
      <c r="G818" s="1"/>
      <c r="H818" s="1"/>
    </row>
    <row r="819" spans="6:8" ht="15.75" customHeight="1">
      <c r="F819" s="1"/>
      <c r="G819" s="1"/>
      <c r="H819" s="1"/>
    </row>
    <row r="820" spans="6:8" ht="15.75" customHeight="1">
      <c r="F820" s="1"/>
      <c r="G820" s="1"/>
      <c r="H820" s="1"/>
    </row>
    <row r="821" spans="6:8" ht="15.75" customHeight="1">
      <c r="F821" s="1"/>
      <c r="G821" s="1"/>
      <c r="H821" s="1"/>
    </row>
    <row r="822" spans="6:8" ht="15.75" customHeight="1">
      <c r="F822" s="1"/>
      <c r="G822" s="1"/>
      <c r="H822" s="1"/>
    </row>
    <row r="823" spans="6:8" ht="15.75" customHeight="1">
      <c r="F823" s="1"/>
      <c r="G823" s="1"/>
      <c r="H823" s="1"/>
    </row>
    <row r="824" spans="6:8" ht="15.75" customHeight="1">
      <c r="F824" s="1"/>
      <c r="G824" s="1"/>
      <c r="H824" s="1"/>
    </row>
    <row r="825" spans="6:8" ht="15.75" customHeight="1">
      <c r="F825" s="1"/>
      <c r="G825" s="1"/>
      <c r="H825" s="1"/>
    </row>
    <row r="826" spans="6:8" ht="15.75" customHeight="1">
      <c r="F826" s="1"/>
      <c r="G826" s="1"/>
      <c r="H826" s="1"/>
    </row>
    <row r="827" spans="6:8" ht="15.75" customHeight="1">
      <c r="F827" s="1"/>
      <c r="G827" s="1"/>
      <c r="H827" s="1"/>
    </row>
    <row r="828" spans="6:8" ht="15.75" customHeight="1">
      <c r="F828" s="1"/>
      <c r="G828" s="1"/>
      <c r="H828" s="1"/>
    </row>
    <row r="829" spans="6:8" ht="15.75" customHeight="1">
      <c r="F829" s="1"/>
      <c r="G829" s="1"/>
      <c r="H829" s="1"/>
    </row>
    <row r="830" spans="6:8" ht="15.75" customHeight="1">
      <c r="F830" s="1"/>
      <c r="G830" s="1"/>
      <c r="H830" s="1"/>
    </row>
    <row r="831" spans="6:8" ht="15.75" customHeight="1">
      <c r="F831" s="1"/>
      <c r="G831" s="1"/>
      <c r="H831" s="1"/>
    </row>
    <row r="832" spans="6:8" ht="15.75" customHeight="1">
      <c r="F832" s="1"/>
      <c r="G832" s="1"/>
      <c r="H832" s="1"/>
    </row>
    <row r="833" spans="6:8" ht="15.75" customHeight="1">
      <c r="F833" s="1"/>
      <c r="G833" s="1"/>
      <c r="H833" s="1"/>
    </row>
    <row r="834" spans="6:8" ht="15.75" customHeight="1">
      <c r="F834" s="1"/>
      <c r="G834" s="1"/>
      <c r="H834" s="1"/>
    </row>
    <row r="835" spans="6:8" ht="15.75" customHeight="1">
      <c r="F835" s="1"/>
      <c r="G835" s="1"/>
      <c r="H835" s="1"/>
    </row>
    <row r="836" spans="6:8" ht="15.75" customHeight="1">
      <c r="F836" s="1"/>
      <c r="G836" s="1"/>
      <c r="H836" s="1"/>
    </row>
    <row r="837" spans="6:8" ht="15.75" customHeight="1">
      <c r="F837" s="1"/>
      <c r="G837" s="1"/>
      <c r="H837" s="1"/>
    </row>
    <row r="838" spans="6:8" ht="15.75" customHeight="1">
      <c r="F838" s="1"/>
      <c r="G838" s="1"/>
      <c r="H838" s="1"/>
    </row>
    <row r="839" spans="6:8" ht="15.75" customHeight="1">
      <c r="F839" s="1"/>
      <c r="G839" s="1"/>
      <c r="H839" s="1"/>
    </row>
    <row r="840" spans="6:8" ht="15.75" customHeight="1">
      <c r="F840" s="1"/>
      <c r="G840" s="1"/>
      <c r="H840" s="1"/>
    </row>
    <row r="841" spans="6:8" ht="15.75" customHeight="1">
      <c r="F841" s="1"/>
      <c r="G841" s="1"/>
      <c r="H841" s="1"/>
    </row>
    <row r="842" spans="6:8" ht="15.75" customHeight="1">
      <c r="F842" s="1"/>
      <c r="G842" s="1"/>
      <c r="H842" s="1"/>
    </row>
    <row r="843" spans="6:8" ht="15.75" customHeight="1">
      <c r="F843" s="1"/>
      <c r="G843" s="1"/>
      <c r="H843" s="1"/>
    </row>
    <row r="844" spans="6:8" ht="15.75" customHeight="1">
      <c r="F844" s="1"/>
      <c r="G844" s="1"/>
      <c r="H844" s="1"/>
    </row>
    <row r="845" spans="6:8" ht="15.75" customHeight="1">
      <c r="F845" s="1"/>
      <c r="G845" s="1"/>
      <c r="H845" s="1"/>
    </row>
    <row r="846" spans="6:8" ht="15.75" customHeight="1">
      <c r="F846" s="1"/>
      <c r="G846" s="1"/>
      <c r="H846" s="1"/>
    </row>
    <row r="847" spans="6:8" ht="15.75" customHeight="1">
      <c r="F847" s="1"/>
      <c r="G847" s="1"/>
      <c r="H847" s="1"/>
    </row>
    <row r="848" spans="6:8" ht="15.75" customHeight="1">
      <c r="F848" s="1"/>
      <c r="G848" s="1"/>
      <c r="H848" s="1"/>
    </row>
    <row r="849" spans="6:8" ht="15.75" customHeight="1">
      <c r="F849" s="1"/>
      <c r="G849" s="1"/>
      <c r="H849" s="1"/>
    </row>
    <row r="850" spans="6:8" ht="15.75" customHeight="1">
      <c r="F850" s="1"/>
      <c r="G850" s="1"/>
      <c r="H850" s="1"/>
    </row>
    <row r="851" spans="6:8" ht="15.75" customHeight="1">
      <c r="F851" s="1"/>
      <c r="G851" s="1"/>
      <c r="H851" s="1"/>
    </row>
    <row r="852" spans="6:8" ht="15.75" customHeight="1">
      <c r="F852" s="1"/>
      <c r="G852" s="1"/>
      <c r="H852" s="1"/>
    </row>
    <row r="853" spans="6:8" ht="15.75" customHeight="1">
      <c r="F853" s="1"/>
      <c r="G853" s="1"/>
      <c r="H853" s="1"/>
    </row>
    <row r="854" spans="6:8" ht="15.75" customHeight="1">
      <c r="F854" s="1"/>
      <c r="G854" s="1"/>
      <c r="H854" s="1"/>
    </row>
    <row r="855" spans="6:8" ht="15.75" customHeight="1">
      <c r="F855" s="1"/>
      <c r="G855" s="1"/>
      <c r="H855" s="1"/>
    </row>
    <row r="856" spans="6:8" ht="15.75" customHeight="1">
      <c r="F856" s="1"/>
      <c r="G856" s="1"/>
      <c r="H856" s="1"/>
    </row>
    <row r="857" spans="6:8" ht="15.75" customHeight="1">
      <c r="F857" s="1"/>
      <c r="G857" s="1"/>
      <c r="H857" s="1"/>
    </row>
    <row r="858" spans="6:8" ht="15.75" customHeight="1">
      <c r="F858" s="1"/>
      <c r="G858" s="1"/>
      <c r="H858" s="1"/>
    </row>
    <row r="859" spans="6:8" ht="15.75" customHeight="1">
      <c r="F859" s="1"/>
      <c r="G859" s="1"/>
      <c r="H859" s="1"/>
    </row>
    <row r="860" spans="6:8" ht="15.75" customHeight="1">
      <c r="F860" s="1"/>
      <c r="G860" s="1"/>
      <c r="H860" s="1"/>
    </row>
    <row r="861" spans="6:8" ht="15.75" customHeight="1">
      <c r="F861" s="1"/>
      <c r="G861" s="1"/>
      <c r="H861" s="1"/>
    </row>
    <row r="862" spans="6:8" ht="15.75" customHeight="1">
      <c r="F862" s="1"/>
      <c r="G862" s="1"/>
      <c r="H862" s="1"/>
    </row>
    <row r="863" spans="6:8" ht="15.75" customHeight="1">
      <c r="F863" s="1"/>
      <c r="G863" s="1"/>
      <c r="H863" s="1"/>
    </row>
    <row r="864" spans="6:8" ht="15.75" customHeight="1">
      <c r="F864" s="1"/>
      <c r="G864" s="1"/>
      <c r="H864" s="1"/>
    </row>
    <row r="865" spans="6:8" ht="15.75" customHeight="1">
      <c r="F865" s="1"/>
      <c r="G865" s="1"/>
      <c r="H865" s="1"/>
    </row>
    <row r="866" spans="6:8" ht="15.75" customHeight="1">
      <c r="F866" s="1"/>
      <c r="G866" s="1"/>
      <c r="H866" s="1"/>
    </row>
    <row r="867" spans="6:8" ht="15.75" customHeight="1">
      <c r="F867" s="1"/>
      <c r="G867" s="1"/>
      <c r="H867" s="1"/>
    </row>
    <row r="868" spans="6:8" ht="15.75" customHeight="1">
      <c r="F868" s="1"/>
      <c r="G868" s="1"/>
      <c r="H868" s="1"/>
    </row>
    <row r="869" spans="6:8" ht="15.75" customHeight="1">
      <c r="F869" s="1"/>
      <c r="G869" s="1"/>
      <c r="H869" s="1"/>
    </row>
    <row r="870" spans="6:8" ht="15.75" customHeight="1">
      <c r="F870" s="1"/>
      <c r="G870" s="1"/>
      <c r="H870" s="1"/>
    </row>
    <row r="871" spans="6:8" ht="15.75" customHeight="1">
      <c r="F871" s="1"/>
      <c r="G871" s="1"/>
      <c r="H871" s="1"/>
    </row>
    <row r="872" spans="6:8" ht="15.75" customHeight="1">
      <c r="F872" s="1"/>
      <c r="G872" s="1"/>
      <c r="H872" s="1"/>
    </row>
    <row r="873" spans="6:8" ht="15.75" customHeight="1">
      <c r="F873" s="1"/>
      <c r="G873" s="1"/>
      <c r="H873" s="1"/>
    </row>
    <row r="874" spans="6:8" ht="15.75" customHeight="1">
      <c r="F874" s="1"/>
      <c r="G874" s="1"/>
      <c r="H874" s="1"/>
    </row>
    <row r="875" spans="6:8" ht="15.75" customHeight="1">
      <c r="F875" s="1"/>
      <c r="G875" s="1"/>
      <c r="H875" s="1"/>
    </row>
    <row r="876" spans="6:8" ht="15.75" customHeight="1">
      <c r="F876" s="1"/>
      <c r="G876" s="1"/>
      <c r="H876" s="1"/>
    </row>
    <row r="877" spans="6:8" ht="15.75" customHeight="1">
      <c r="F877" s="1"/>
      <c r="G877" s="1"/>
      <c r="H877" s="1"/>
    </row>
    <row r="878" spans="6:8" ht="15.75" customHeight="1">
      <c r="F878" s="1"/>
      <c r="G878" s="1"/>
      <c r="H878" s="1"/>
    </row>
    <row r="879" spans="6:8" ht="15.75" customHeight="1">
      <c r="F879" s="1"/>
      <c r="G879" s="1"/>
      <c r="H879" s="1"/>
    </row>
    <row r="880" spans="6:8" ht="15.75" customHeight="1">
      <c r="F880" s="1"/>
      <c r="G880" s="1"/>
      <c r="H880" s="1"/>
    </row>
    <row r="881" spans="6:8" ht="15.75" customHeight="1">
      <c r="F881" s="1"/>
      <c r="G881" s="1"/>
      <c r="H881" s="1"/>
    </row>
    <row r="882" spans="6:8" ht="15.75" customHeight="1">
      <c r="F882" s="1"/>
      <c r="G882" s="1"/>
      <c r="H882" s="1"/>
    </row>
    <row r="883" spans="6:8" ht="15.75" customHeight="1">
      <c r="F883" s="1"/>
      <c r="G883" s="1"/>
      <c r="H883" s="1"/>
    </row>
    <row r="884" spans="6:8" ht="15.75" customHeight="1">
      <c r="F884" s="1"/>
      <c r="G884" s="1"/>
      <c r="H884" s="1"/>
    </row>
    <row r="885" spans="6:8" ht="15.75" customHeight="1">
      <c r="F885" s="1"/>
      <c r="G885" s="1"/>
      <c r="H885" s="1"/>
    </row>
    <row r="886" spans="6:8" ht="15.75" customHeight="1">
      <c r="F886" s="1"/>
      <c r="G886" s="1"/>
      <c r="H886" s="1"/>
    </row>
    <row r="887" spans="6:8" ht="15.75" customHeight="1">
      <c r="F887" s="1"/>
      <c r="G887" s="1"/>
      <c r="H887" s="1"/>
    </row>
    <row r="888" spans="6:8" ht="15.75" customHeight="1">
      <c r="F888" s="1"/>
      <c r="G888" s="1"/>
      <c r="H888" s="1"/>
    </row>
    <row r="889" spans="6:8" ht="15.75" customHeight="1">
      <c r="F889" s="1"/>
      <c r="G889" s="1"/>
      <c r="H889" s="1"/>
    </row>
    <row r="890" spans="6:8" ht="15.75" customHeight="1">
      <c r="F890" s="1"/>
      <c r="G890" s="1"/>
      <c r="H890" s="1"/>
    </row>
    <row r="891" spans="6:8" ht="15.75" customHeight="1">
      <c r="F891" s="1"/>
      <c r="G891" s="1"/>
      <c r="H891" s="1"/>
    </row>
    <row r="892" spans="6:8" ht="15.75" customHeight="1">
      <c r="F892" s="1"/>
      <c r="G892" s="1"/>
      <c r="H892" s="1"/>
    </row>
    <row r="893" spans="6:8" ht="15.75" customHeight="1">
      <c r="F893" s="1"/>
      <c r="G893" s="1"/>
      <c r="H893" s="1"/>
    </row>
    <row r="894" spans="6:8" ht="15.75" customHeight="1">
      <c r="F894" s="1"/>
      <c r="G894" s="1"/>
      <c r="H894" s="1"/>
    </row>
    <row r="895" spans="6:8" ht="15.75" customHeight="1">
      <c r="F895" s="1"/>
      <c r="G895" s="1"/>
      <c r="H895" s="1"/>
    </row>
    <row r="896" spans="6:8" ht="15.75" customHeight="1">
      <c r="F896" s="1"/>
      <c r="G896" s="1"/>
      <c r="H896" s="1"/>
    </row>
    <row r="897" spans="6:8" ht="15.75" customHeight="1">
      <c r="F897" s="1"/>
      <c r="G897" s="1"/>
      <c r="H897" s="1"/>
    </row>
    <row r="898" spans="6:8" ht="15.75" customHeight="1">
      <c r="F898" s="1"/>
      <c r="G898" s="1"/>
      <c r="H898" s="1"/>
    </row>
    <row r="899" spans="6:8" ht="15.75" customHeight="1">
      <c r="F899" s="1"/>
      <c r="G899" s="1"/>
      <c r="H899" s="1"/>
    </row>
    <row r="900" spans="6:8" ht="15.75" customHeight="1">
      <c r="F900" s="1"/>
      <c r="G900" s="1"/>
      <c r="H900" s="1"/>
    </row>
    <row r="901" spans="6:8" ht="15.75" customHeight="1">
      <c r="F901" s="1"/>
      <c r="G901" s="1"/>
      <c r="H901" s="1"/>
    </row>
    <row r="902" spans="6:8" ht="15.75" customHeight="1">
      <c r="F902" s="1"/>
      <c r="G902" s="1"/>
      <c r="H902" s="1"/>
    </row>
    <row r="903" spans="6:8" ht="15.75" customHeight="1">
      <c r="F903" s="1"/>
      <c r="G903" s="1"/>
      <c r="H903" s="1"/>
    </row>
    <row r="904" spans="6:8" ht="15.75" customHeight="1">
      <c r="F904" s="1"/>
      <c r="G904" s="1"/>
      <c r="H904" s="1"/>
    </row>
    <row r="905" spans="6:8" ht="15.75" customHeight="1">
      <c r="F905" s="1"/>
      <c r="G905" s="1"/>
      <c r="H905" s="1"/>
    </row>
    <row r="906" spans="6:8" ht="15.75" customHeight="1">
      <c r="F906" s="1"/>
      <c r="G906" s="1"/>
      <c r="H906" s="1"/>
    </row>
    <row r="907" spans="6:8" ht="15.75" customHeight="1">
      <c r="F907" s="1"/>
      <c r="G907" s="1"/>
      <c r="H907" s="1"/>
    </row>
    <row r="908" spans="6:8" ht="15.75" customHeight="1">
      <c r="F908" s="1"/>
      <c r="G908" s="1"/>
      <c r="H908" s="1"/>
    </row>
    <row r="909" spans="6:8" ht="15.75" customHeight="1">
      <c r="F909" s="1"/>
      <c r="G909" s="1"/>
      <c r="H909" s="1"/>
    </row>
    <row r="910" spans="6:8" ht="15.75" customHeight="1">
      <c r="F910" s="1"/>
      <c r="G910" s="1"/>
      <c r="H910" s="1"/>
    </row>
    <row r="911" spans="6:8" ht="15.75" customHeight="1">
      <c r="F911" s="1"/>
      <c r="G911" s="1"/>
      <c r="H911" s="1"/>
    </row>
    <row r="912" spans="6:8" ht="15.75" customHeight="1">
      <c r="F912" s="1"/>
      <c r="G912" s="1"/>
      <c r="H912" s="1"/>
    </row>
    <row r="913" spans="6:8" ht="15.75" customHeight="1">
      <c r="F913" s="1"/>
      <c r="G913" s="1"/>
      <c r="H913" s="1"/>
    </row>
    <row r="914" spans="6:8" ht="15.75" customHeight="1">
      <c r="F914" s="1"/>
      <c r="G914" s="1"/>
      <c r="H914" s="1"/>
    </row>
    <row r="915" spans="6:8" ht="15.75" customHeight="1">
      <c r="F915" s="1"/>
      <c r="G915" s="1"/>
      <c r="H915" s="1"/>
    </row>
    <row r="916" spans="6:8" ht="15.75" customHeight="1">
      <c r="F916" s="1"/>
      <c r="G916" s="1"/>
      <c r="H916" s="1"/>
    </row>
    <row r="917" spans="6:8" ht="15.75" customHeight="1">
      <c r="F917" s="1"/>
      <c r="G917" s="1"/>
      <c r="H917" s="1"/>
    </row>
    <row r="918" spans="6:8" ht="15.75" customHeight="1">
      <c r="F918" s="1"/>
      <c r="G918" s="1"/>
      <c r="H918" s="1"/>
    </row>
    <row r="919" spans="6:8" ht="15.75" customHeight="1">
      <c r="F919" s="1"/>
      <c r="G919" s="1"/>
      <c r="H919" s="1"/>
    </row>
    <row r="920" spans="6:8" ht="15.75" customHeight="1">
      <c r="F920" s="1"/>
      <c r="G920" s="1"/>
      <c r="H920" s="1"/>
    </row>
    <row r="921" spans="6:8" ht="15.75" customHeight="1">
      <c r="F921" s="1"/>
      <c r="G921" s="1"/>
      <c r="H921" s="1"/>
    </row>
    <row r="922" spans="6:8" ht="15.75" customHeight="1">
      <c r="F922" s="1"/>
      <c r="G922" s="1"/>
      <c r="H922" s="1"/>
    </row>
    <row r="923" spans="6:8" ht="15.75" customHeight="1">
      <c r="F923" s="1"/>
      <c r="G923" s="1"/>
      <c r="H923" s="1"/>
    </row>
    <row r="924" spans="6:8" ht="15.75" customHeight="1">
      <c r="F924" s="1"/>
      <c r="G924" s="1"/>
      <c r="H924" s="1"/>
    </row>
    <row r="925" spans="6:8" ht="15.75" customHeight="1">
      <c r="F925" s="1"/>
      <c r="G925" s="1"/>
      <c r="H925" s="1"/>
    </row>
    <row r="926" spans="6:8" ht="15.75" customHeight="1">
      <c r="F926" s="1"/>
      <c r="G926" s="1"/>
      <c r="H926" s="1"/>
    </row>
    <row r="927" spans="6:8" ht="15.75" customHeight="1">
      <c r="F927" s="1"/>
      <c r="G927" s="1"/>
      <c r="H927" s="1"/>
    </row>
    <row r="928" spans="6:8" ht="15.75" customHeight="1">
      <c r="F928" s="1"/>
      <c r="G928" s="1"/>
      <c r="H928" s="1"/>
    </row>
    <row r="929" spans="6:8" ht="15.75" customHeight="1">
      <c r="F929" s="1"/>
      <c r="G929" s="1"/>
      <c r="H929" s="1"/>
    </row>
    <row r="930" spans="6:8" ht="15.75" customHeight="1">
      <c r="F930" s="1"/>
      <c r="G930" s="1"/>
      <c r="H930" s="1"/>
    </row>
    <row r="931" spans="6:8" ht="15.75" customHeight="1">
      <c r="F931" s="1"/>
      <c r="G931" s="1"/>
      <c r="H931" s="1"/>
    </row>
    <row r="932" spans="6:8" ht="15.75" customHeight="1">
      <c r="F932" s="1"/>
      <c r="G932" s="1"/>
      <c r="H932" s="1"/>
    </row>
    <row r="933" spans="6:8" ht="15.75" customHeight="1">
      <c r="F933" s="1"/>
      <c r="G933" s="1"/>
      <c r="H933" s="1"/>
    </row>
    <row r="934" spans="6:8" ht="15.75" customHeight="1">
      <c r="F934" s="1"/>
      <c r="G934" s="1"/>
      <c r="H934" s="1"/>
    </row>
    <row r="935" spans="6:8" ht="15.75" customHeight="1">
      <c r="F935" s="1"/>
      <c r="G935" s="1"/>
      <c r="H935" s="1"/>
    </row>
    <row r="936" spans="6:8" ht="15.75" customHeight="1">
      <c r="F936" s="1"/>
      <c r="G936" s="1"/>
      <c r="H936" s="1"/>
    </row>
    <row r="937" spans="6:8" ht="15.75" customHeight="1">
      <c r="F937" s="1"/>
      <c r="G937" s="1"/>
      <c r="H937" s="1"/>
    </row>
    <row r="938" spans="6:8" ht="15.75" customHeight="1">
      <c r="F938" s="1"/>
      <c r="G938" s="1"/>
      <c r="H938" s="1"/>
    </row>
    <row r="939" spans="6:8" ht="15.75" customHeight="1">
      <c r="F939" s="1"/>
      <c r="G939" s="1"/>
      <c r="H939" s="1"/>
    </row>
    <row r="940" spans="6:8" ht="15.75" customHeight="1">
      <c r="F940" s="1"/>
      <c r="G940" s="1"/>
      <c r="H940" s="1"/>
    </row>
    <row r="941" spans="6:8" ht="15.75" customHeight="1">
      <c r="F941" s="1"/>
      <c r="G941" s="1"/>
      <c r="H941" s="1"/>
    </row>
    <row r="942" spans="6:8" ht="15.75" customHeight="1">
      <c r="F942" s="1"/>
      <c r="G942" s="1"/>
      <c r="H942" s="1"/>
    </row>
    <row r="943" spans="6:8" ht="15.75" customHeight="1">
      <c r="F943" s="1"/>
      <c r="G943" s="1"/>
      <c r="H943" s="1"/>
    </row>
    <row r="944" spans="6:8" ht="15.75" customHeight="1">
      <c r="F944" s="1"/>
      <c r="G944" s="1"/>
      <c r="H944" s="1"/>
    </row>
    <row r="945" spans="6:8" ht="15.75" customHeight="1">
      <c r="F945" s="1"/>
      <c r="G945" s="1"/>
      <c r="H945" s="1"/>
    </row>
    <row r="946" spans="6:8" ht="15.75" customHeight="1">
      <c r="F946" s="1"/>
      <c r="G946" s="1"/>
      <c r="H946" s="1"/>
    </row>
    <row r="947" spans="6:8" ht="15.75" customHeight="1">
      <c r="F947" s="1"/>
      <c r="G947" s="1"/>
      <c r="H947" s="1"/>
    </row>
    <row r="948" spans="6:8" ht="15.75" customHeight="1">
      <c r="F948" s="1"/>
      <c r="G948" s="1"/>
      <c r="H948" s="1"/>
    </row>
    <row r="949" spans="6:8" ht="15.75" customHeight="1">
      <c r="F949" s="1"/>
      <c r="G949" s="1"/>
      <c r="H949" s="1"/>
    </row>
    <row r="950" spans="6:8" ht="15.75" customHeight="1">
      <c r="F950" s="1"/>
      <c r="G950" s="1"/>
      <c r="H950" s="1"/>
    </row>
    <row r="951" spans="6:8" ht="15.75" customHeight="1">
      <c r="F951" s="1"/>
      <c r="G951" s="1"/>
      <c r="H951" s="1"/>
    </row>
    <row r="952" spans="6:8" ht="15.75" customHeight="1">
      <c r="F952" s="1"/>
      <c r="G952" s="1"/>
      <c r="H952" s="1"/>
    </row>
    <row r="953" spans="6:8" ht="15.75" customHeight="1">
      <c r="F953" s="1"/>
      <c r="G953" s="1"/>
      <c r="H953" s="1"/>
    </row>
    <row r="954" spans="6:8" ht="15.75" customHeight="1">
      <c r="F954" s="1"/>
      <c r="G954" s="1"/>
      <c r="H954" s="1"/>
    </row>
    <row r="955" spans="6:8" ht="15.75" customHeight="1">
      <c r="F955" s="1"/>
      <c r="G955" s="1"/>
      <c r="H955" s="1"/>
    </row>
    <row r="956" spans="6:8" ht="15.75" customHeight="1">
      <c r="F956" s="1"/>
      <c r="G956" s="1"/>
      <c r="H956" s="1"/>
    </row>
    <row r="957" spans="6:8" ht="15.75" customHeight="1">
      <c r="F957" s="1"/>
      <c r="G957" s="1"/>
      <c r="H957" s="1"/>
    </row>
    <row r="958" spans="6:8" ht="15.75" customHeight="1">
      <c r="F958" s="1"/>
      <c r="G958" s="1"/>
      <c r="H958" s="1"/>
    </row>
    <row r="959" spans="6:8" ht="15.75" customHeight="1">
      <c r="F959" s="1"/>
      <c r="G959" s="1"/>
      <c r="H959" s="1"/>
    </row>
    <row r="960" spans="6:8" ht="15.75" customHeight="1">
      <c r="F960" s="1"/>
      <c r="G960" s="1"/>
      <c r="H960" s="1"/>
    </row>
    <row r="961" spans="6:8" ht="15.75" customHeight="1">
      <c r="F961" s="1"/>
      <c r="G961" s="1"/>
      <c r="H961" s="1"/>
    </row>
    <row r="962" spans="6:8" ht="15.75" customHeight="1">
      <c r="F962" s="1"/>
      <c r="G962" s="1"/>
      <c r="H962" s="1"/>
    </row>
    <row r="963" spans="6:8" ht="15.75" customHeight="1">
      <c r="F963" s="1"/>
      <c r="G963" s="1"/>
      <c r="H963" s="1"/>
    </row>
    <row r="964" spans="6:8" ht="15.75" customHeight="1">
      <c r="F964" s="1"/>
      <c r="G964" s="1"/>
      <c r="H964" s="1"/>
    </row>
    <row r="965" spans="6:8" ht="15.75" customHeight="1">
      <c r="F965" s="1"/>
      <c r="G965" s="1"/>
      <c r="H965" s="1"/>
    </row>
    <row r="966" spans="6:8" ht="15.75" customHeight="1">
      <c r="F966" s="1"/>
      <c r="G966" s="1"/>
      <c r="H966" s="1"/>
    </row>
    <row r="967" spans="6:8" ht="15.75" customHeight="1">
      <c r="F967" s="1"/>
      <c r="G967" s="1"/>
      <c r="H967" s="1"/>
    </row>
    <row r="968" spans="6:8" ht="15.75" customHeight="1">
      <c r="F968" s="1"/>
      <c r="G968" s="1"/>
      <c r="H968" s="1"/>
    </row>
    <row r="969" spans="6:8" ht="15.75" customHeight="1">
      <c r="F969" s="1"/>
      <c r="G969" s="1"/>
      <c r="H969" s="1"/>
    </row>
    <row r="970" spans="6:8" ht="15.75" customHeight="1">
      <c r="F970" s="1"/>
      <c r="G970" s="1"/>
      <c r="H970" s="1"/>
    </row>
    <row r="971" spans="6:8" ht="15.75" customHeight="1">
      <c r="F971" s="1"/>
      <c r="G971" s="1"/>
      <c r="H971" s="1"/>
    </row>
    <row r="972" spans="6:8" ht="15.75" customHeight="1">
      <c r="F972" s="1"/>
      <c r="G972" s="1"/>
      <c r="H972" s="1"/>
    </row>
    <row r="973" spans="6:8" ht="15.75" customHeight="1">
      <c r="F973" s="1"/>
      <c r="G973" s="1"/>
      <c r="H973" s="1"/>
    </row>
    <row r="974" spans="6:8" ht="15.75" customHeight="1">
      <c r="F974" s="1"/>
      <c r="G974" s="1"/>
      <c r="H974" s="1"/>
    </row>
    <row r="975" spans="6:8" ht="15.75" customHeight="1">
      <c r="F975" s="1"/>
      <c r="G975" s="1"/>
      <c r="H975" s="1"/>
    </row>
    <row r="976" spans="6:8" ht="15.75" customHeight="1">
      <c r="F976" s="1"/>
      <c r="G976" s="1"/>
      <c r="H976" s="1"/>
    </row>
    <row r="977" spans="6:8" ht="15.75" customHeight="1">
      <c r="F977" s="1"/>
      <c r="G977" s="1"/>
      <c r="H977" s="1"/>
    </row>
    <row r="978" spans="6:8" ht="15.75" customHeight="1">
      <c r="F978" s="1"/>
      <c r="G978" s="1"/>
      <c r="H978" s="1"/>
    </row>
    <row r="979" spans="6:8" ht="15.75" customHeight="1">
      <c r="F979" s="1"/>
      <c r="G979" s="1"/>
      <c r="H979" s="1"/>
    </row>
    <row r="980" spans="6:8" ht="15.75" customHeight="1">
      <c r="F980" s="1"/>
      <c r="G980" s="1"/>
      <c r="H980" s="1"/>
    </row>
    <row r="981" spans="6:8" ht="15.75" customHeight="1">
      <c r="F981" s="1"/>
      <c r="G981" s="1"/>
      <c r="H981" s="1"/>
    </row>
    <row r="982" spans="6:8" ht="15.75" customHeight="1">
      <c r="F982" s="1"/>
      <c r="G982" s="1"/>
      <c r="H982" s="1"/>
    </row>
    <row r="983" spans="6:8" ht="15.75" customHeight="1">
      <c r="F983" s="1"/>
      <c r="G983" s="1"/>
      <c r="H983" s="1"/>
    </row>
    <row r="984" spans="6:8" ht="15.75" customHeight="1">
      <c r="F984" s="1"/>
      <c r="G984" s="1"/>
      <c r="H984" s="1"/>
    </row>
    <row r="985" spans="6:8" ht="15.75" customHeight="1">
      <c r="F985" s="1"/>
      <c r="G985" s="1"/>
      <c r="H985" s="1"/>
    </row>
    <row r="986" spans="6:8" ht="15.75" customHeight="1">
      <c r="F986" s="1"/>
      <c r="G986" s="1"/>
      <c r="H986" s="1"/>
    </row>
    <row r="987" spans="6:8" ht="15.75" customHeight="1">
      <c r="F987" s="1"/>
      <c r="G987" s="1"/>
      <c r="H987" s="1"/>
    </row>
    <row r="988" spans="6:8" ht="15.75" customHeight="1">
      <c r="F988" s="1"/>
      <c r="G988" s="1"/>
      <c r="H988" s="1"/>
    </row>
    <row r="989" spans="6:8" ht="15.75" customHeight="1">
      <c r="F989" s="1"/>
      <c r="G989" s="1"/>
      <c r="H989" s="1"/>
    </row>
    <row r="990" spans="6:8" ht="15.75" customHeight="1">
      <c r="F990" s="1"/>
      <c r="G990" s="1"/>
      <c r="H990" s="1"/>
    </row>
    <row r="991" spans="6:8" ht="15.75" customHeight="1">
      <c r="F991" s="1"/>
      <c r="G991" s="1"/>
      <c r="H991" s="1"/>
    </row>
    <row r="992" spans="6:8" ht="15.75" customHeight="1">
      <c r="F992" s="1"/>
      <c r="G992" s="1"/>
      <c r="H992" s="1"/>
    </row>
    <row r="993" spans="6:8" ht="15.75" customHeight="1">
      <c r="F993" s="1"/>
      <c r="G993" s="1"/>
      <c r="H993" s="1"/>
    </row>
    <row r="994" spans="6:8" ht="15.75" customHeight="1">
      <c r="F994" s="1"/>
      <c r="G994" s="1"/>
      <c r="H994" s="1"/>
    </row>
    <row r="995" spans="6:8" ht="15.75" customHeight="1">
      <c r="F995" s="1"/>
      <c r="G995" s="1"/>
      <c r="H995" s="1"/>
    </row>
    <row r="996" spans="6:8" ht="15.75" customHeight="1">
      <c r="F996" s="1"/>
      <c r="G996" s="1"/>
      <c r="H996" s="1"/>
    </row>
    <row r="997" spans="6:8" ht="15.75" customHeight="1">
      <c r="F997" s="1"/>
      <c r="G997" s="1"/>
      <c r="H997" s="1"/>
    </row>
    <row r="998" spans="6:8" ht="15.75" customHeight="1">
      <c r="F998" s="1"/>
      <c r="G998" s="1"/>
      <c r="H998" s="1"/>
    </row>
    <row r="999" spans="6:8" ht="15.75" customHeight="1">
      <c r="F999" s="1"/>
      <c r="G999" s="1"/>
      <c r="H999" s="1"/>
    </row>
    <row r="1000" spans="6:8" ht="15.75" customHeight="1">
      <c r="F1000" s="1"/>
      <c r="G1000" s="1"/>
      <c r="H1000" s="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3.937007874015748E-2" right="3.937007874015748E-2" top="3.937007874015748E-2" bottom="3.937007874015748E-2" header="0" footer="0"/>
  <pageSetup scale="95" firstPageNumber="53" orientation="landscape"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000"/>
  <sheetViews>
    <sheetView view="pageBreakPreview" zoomScale="110" zoomScaleNormal="100" zoomScaleSheetLayoutView="110" workbookViewId="0">
      <selection activeCell="K4" sqref="K4"/>
    </sheetView>
  </sheetViews>
  <sheetFormatPr defaultColWidth="11.25" defaultRowHeight="15" customHeight="1"/>
  <cols>
    <col min="1" max="1" width="13.125" customWidth="1"/>
    <col min="2" max="2" width="13.75" customWidth="1"/>
    <col min="3" max="3" width="13" customWidth="1"/>
    <col min="4" max="4" width="33.125" customWidth="1"/>
    <col min="5" max="5" width="17.75" customWidth="1"/>
    <col min="6" max="6" width="10.875" customWidth="1"/>
    <col min="7" max="7" width="9" customWidth="1"/>
    <col min="8" max="8" width="23.875" customWidth="1"/>
    <col min="9" max="9" width="8.625" customWidth="1"/>
    <col min="10" max="10" width="6.25" customWidth="1"/>
    <col min="11" max="11" width="5.375" customWidth="1"/>
    <col min="12" max="12" width="7.75" customWidth="1"/>
    <col min="13"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341</v>
      </c>
      <c r="B2" s="251" t="s">
        <v>342</v>
      </c>
      <c r="C2" s="251" t="s">
        <v>343</v>
      </c>
      <c r="D2" s="244" t="s">
        <v>44</v>
      </c>
      <c r="E2" s="244" t="s">
        <v>344</v>
      </c>
      <c r="F2" s="244" t="s">
        <v>345</v>
      </c>
      <c r="G2" s="246" t="s">
        <v>346</v>
      </c>
      <c r="H2" s="252" t="s">
        <v>48</v>
      </c>
      <c r="I2" s="246" t="s">
        <v>347</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376421</v>
      </c>
      <c r="M4" s="12">
        <f>SUMIF($J:$J,"三",$C:$C)</f>
        <v>30</v>
      </c>
      <c r="N4" s="12">
        <f>SUMIF($J:$J,"四",$C:$C)</f>
        <v>11158</v>
      </c>
      <c r="O4" s="12">
        <f>SUMIF($J:$J,"五",$C:$C)</f>
        <v>0</v>
      </c>
      <c r="P4" s="2"/>
      <c r="Q4" s="2"/>
      <c r="R4" s="2"/>
      <c r="S4" s="2"/>
      <c r="T4" s="2"/>
      <c r="U4" s="2"/>
      <c r="V4" s="2"/>
      <c r="W4" s="2"/>
      <c r="X4" s="2"/>
      <c r="Y4" s="2"/>
      <c r="Z4" s="2"/>
      <c r="AA4" s="2"/>
      <c r="AB4" s="2"/>
      <c r="AC4" s="2"/>
    </row>
    <row r="5" spans="1:29" ht="156">
      <c r="A5" s="92" t="s">
        <v>565</v>
      </c>
      <c r="B5" s="94" t="s">
        <v>435</v>
      </c>
      <c r="C5" s="95">
        <f>SUM(C6:C15)</f>
        <v>387589</v>
      </c>
      <c r="D5" s="92" t="s">
        <v>566</v>
      </c>
      <c r="E5" s="92"/>
      <c r="F5" s="97">
        <f>SUM(F6:F15)</f>
        <v>379417</v>
      </c>
      <c r="G5" s="98">
        <f t="shared" ref="G5:G16" si="0">F5/C5</f>
        <v>0.97891581030421404</v>
      </c>
      <c r="H5" s="92"/>
      <c r="I5" s="99"/>
      <c r="J5" s="30"/>
      <c r="K5" s="30"/>
      <c r="L5" s="30"/>
      <c r="M5" s="30"/>
      <c r="N5" s="30"/>
      <c r="O5" s="30"/>
      <c r="P5" s="30"/>
      <c r="Q5" s="30"/>
      <c r="R5" s="30"/>
      <c r="S5" s="30"/>
      <c r="T5" s="30"/>
      <c r="U5" s="30"/>
      <c r="V5" s="30"/>
      <c r="W5" s="30"/>
      <c r="X5" s="30"/>
      <c r="Y5" s="30"/>
      <c r="Z5" s="30"/>
      <c r="AA5" s="30"/>
      <c r="AB5" s="30"/>
      <c r="AC5" s="30"/>
    </row>
    <row r="6" spans="1:29" ht="132">
      <c r="A6" s="100" t="s">
        <v>348</v>
      </c>
      <c r="B6" s="114" t="s">
        <v>349</v>
      </c>
      <c r="C6" s="108">
        <v>500</v>
      </c>
      <c r="D6" s="114" t="s">
        <v>420</v>
      </c>
      <c r="E6" s="101" t="s">
        <v>569</v>
      </c>
      <c r="F6" s="107">
        <v>500</v>
      </c>
      <c r="G6" s="192">
        <f t="shared" si="0"/>
        <v>1</v>
      </c>
      <c r="H6" s="107"/>
      <c r="I6" s="113" t="s">
        <v>350</v>
      </c>
      <c r="J6" s="32" t="str">
        <f t="shared" ref="J6:J16" si="1">LEFT(E6,FIND("、",E6) - 1)</f>
        <v>四</v>
      </c>
      <c r="K6" s="32"/>
      <c r="L6" s="32"/>
      <c r="M6" s="32"/>
      <c r="N6" s="32" t="s">
        <v>567</v>
      </c>
      <c r="O6" s="32"/>
      <c r="P6" s="32"/>
      <c r="Q6" s="32"/>
      <c r="R6" s="32"/>
      <c r="S6" s="32"/>
      <c r="T6" s="32"/>
      <c r="U6" s="32"/>
      <c r="V6" s="32"/>
      <c r="W6" s="32"/>
      <c r="X6" s="32"/>
      <c r="Y6" s="32"/>
      <c r="Z6" s="32"/>
      <c r="AA6" s="32"/>
      <c r="AB6" s="32"/>
      <c r="AC6" s="32"/>
    </row>
    <row r="7" spans="1:29" ht="199.5" customHeight="1">
      <c r="A7" s="100" t="s">
        <v>348</v>
      </c>
      <c r="B7" s="114" t="s">
        <v>351</v>
      </c>
      <c r="C7" s="108">
        <v>8</v>
      </c>
      <c r="D7" s="114" t="s">
        <v>421</v>
      </c>
      <c r="E7" s="101" t="s">
        <v>570</v>
      </c>
      <c r="F7" s="107">
        <v>8</v>
      </c>
      <c r="G7" s="192">
        <f t="shared" si="0"/>
        <v>1</v>
      </c>
      <c r="H7" s="107"/>
      <c r="I7" s="114" t="s">
        <v>352</v>
      </c>
      <c r="J7" s="32" t="str">
        <f t="shared" si="1"/>
        <v>四</v>
      </c>
      <c r="K7" s="32"/>
      <c r="L7" s="32"/>
      <c r="M7" s="32"/>
      <c r="N7" s="32"/>
      <c r="O7" s="32"/>
      <c r="P7" s="32"/>
      <c r="Q7" s="32"/>
      <c r="R7" s="32"/>
      <c r="S7" s="32"/>
      <c r="T7" s="32"/>
      <c r="U7" s="32"/>
      <c r="V7" s="32"/>
      <c r="W7" s="32"/>
      <c r="X7" s="32"/>
      <c r="Y7" s="32"/>
      <c r="Z7" s="32"/>
      <c r="AA7" s="32"/>
      <c r="AB7" s="32"/>
      <c r="AC7" s="32"/>
    </row>
    <row r="8" spans="1:29" ht="115.5" customHeight="1">
      <c r="A8" s="100" t="s">
        <v>348</v>
      </c>
      <c r="B8" s="114" t="s">
        <v>353</v>
      </c>
      <c r="C8" s="108">
        <v>10</v>
      </c>
      <c r="D8" s="114" t="s">
        <v>422</v>
      </c>
      <c r="E8" s="101" t="s">
        <v>54</v>
      </c>
      <c r="F8" s="110">
        <v>10</v>
      </c>
      <c r="G8" s="192">
        <f t="shared" si="0"/>
        <v>1</v>
      </c>
      <c r="H8" s="110"/>
      <c r="I8" s="114" t="s">
        <v>354</v>
      </c>
      <c r="J8" s="32" t="str">
        <f t="shared" si="1"/>
        <v>三</v>
      </c>
      <c r="K8" s="32"/>
      <c r="L8" s="32"/>
      <c r="M8" s="32"/>
      <c r="N8" s="32"/>
      <c r="O8" s="32"/>
      <c r="P8" s="32"/>
      <c r="Q8" s="32"/>
      <c r="R8" s="32"/>
      <c r="S8" s="32"/>
      <c r="T8" s="32"/>
      <c r="U8" s="32"/>
      <c r="V8" s="32"/>
      <c r="W8" s="32"/>
      <c r="X8" s="32"/>
      <c r="Y8" s="32"/>
      <c r="Z8" s="32"/>
      <c r="AA8" s="32"/>
      <c r="AB8" s="32"/>
      <c r="AC8" s="32"/>
    </row>
    <row r="9" spans="1:29" ht="205.5" customHeight="1">
      <c r="A9" s="100" t="s">
        <v>348</v>
      </c>
      <c r="B9" s="114" t="s">
        <v>355</v>
      </c>
      <c r="C9" s="108">
        <v>150</v>
      </c>
      <c r="D9" s="114" t="s">
        <v>423</v>
      </c>
      <c r="E9" s="101" t="s">
        <v>571</v>
      </c>
      <c r="F9" s="107">
        <v>150</v>
      </c>
      <c r="G9" s="192">
        <f t="shared" si="0"/>
        <v>1</v>
      </c>
      <c r="H9" s="107"/>
      <c r="I9" s="113" t="s">
        <v>356</v>
      </c>
      <c r="J9" s="32" t="str">
        <f t="shared" si="1"/>
        <v>四</v>
      </c>
      <c r="K9" s="32"/>
      <c r="L9" s="32"/>
      <c r="M9" s="32"/>
      <c r="N9" s="32"/>
      <c r="O9" s="32"/>
      <c r="P9" s="32"/>
      <c r="Q9" s="32"/>
      <c r="R9" s="32"/>
      <c r="S9" s="32"/>
      <c r="T9" s="32"/>
      <c r="U9" s="32"/>
      <c r="V9" s="32"/>
      <c r="W9" s="32"/>
      <c r="X9" s="32"/>
      <c r="Y9" s="32"/>
      <c r="Z9" s="32"/>
      <c r="AA9" s="32"/>
      <c r="AB9" s="32"/>
      <c r="AC9" s="32"/>
    </row>
    <row r="10" spans="1:29" ht="114" customHeight="1">
      <c r="A10" s="100" t="s">
        <v>348</v>
      </c>
      <c r="B10" s="114" t="s">
        <v>357</v>
      </c>
      <c r="C10" s="108">
        <v>500</v>
      </c>
      <c r="D10" s="114" t="s">
        <v>424</v>
      </c>
      <c r="E10" s="101" t="s">
        <v>568</v>
      </c>
      <c r="F10" s="107">
        <v>500</v>
      </c>
      <c r="G10" s="192">
        <f t="shared" si="0"/>
        <v>1</v>
      </c>
      <c r="H10" s="107"/>
      <c r="I10" s="113" t="s">
        <v>358</v>
      </c>
      <c r="J10" s="32" t="str">
        <f t="shared" si="1"/>
        <v>四</v>
      </c>
      <c r="K10" s="32"/>
      <c r="L10" s="32"/>
      <c r="M10" s="32"/>
      <c r="N10" s="32"/>
      <c r="O10" s="32"/>
      <c r="P10" s="32"/>
      <c r="Q10" s="32"/>
      <c r="R10" s="32"/>
      <c r="S10" s="32"/>
      <c r="T10" s="32"/>
      <c r="U10" s="32"/>
      <c r="V10" s="32"/>
      <c r="W10" s="32"/>
      <c r="X10" s="32"/>
      <c r="Y10" s="32"/>
      <c r="Z10" s="32"/>
      <c r="AA10" s="32"/>
      <c r="AB10" s="32"/>
      <c r="AC10" s="32"/>
    </row>
    <row r="11" spans="1:29" ht="346.5">
      <c r="A11" s="100" t="s">
        <v>348</v>
      </c>
      <c r="B11" s="114" t="s">
        <v>359</v>
      </c>
      <c r="C11" s="108">
        <v>20181</v>
      </c>
      <c r="D11" s="114" t="s">
        <v>425</v>
      </c>
      <c r="E11" s="101" t="s">
        <v>572</v>
      </c>
      <c r="F11" s="107">
        <v>48235</v>
      </c>
      <c r="G11" s="192">
        <f t="shared" si="0"/>
        <v>2.3901194192557358</v>
      </c>
      <c r="H11" s="179" t="s">
        <v>360</v>
      </c>
      <c r="I11" s="113" t="s">
        <v>361</v>
      </c>
      <c r="J11" s="32" t="str">
        <f t="shared" si="1"/>
        <v>二</v>
      </c>
      <c r="K11" s="32"/>
      <c r="L11" s="32"/>
      <c r="M11" s="32"/>
      <c r="N11" s="32"/>
      <c r="O11" s="32"/>
      <c r="P11" s="32"/>
      <c r="Q11" s="32"/>
      <c r="R11" s="32"/>
      <c r="S11" s="32"/>
      <c r="T11" s="32"/>
      <c r="U11" s="32"/>
      <c r="V11" s="32"/>
      <c r="W11" s="32"/>
      <c r="X11" s="32"/>
      <c r="Y11" s="32"/>
      <c r="Z11" s="32"/>
      <c r="AA11" s="32"/>
      <c r="AB11" s="32"/>
      <c r="AC11" s="32"/>
    </row>
    <row r="12" spans="1:29" ht="231" customHeight="1">
      <c r="A12" s="100" t="s">
        <v>348</v>
      </c>
      <c r="B12" s="114" t="s">
        <v>362</v>
      </c>
      <c r="C12" s="108">
        <v>5000</v>
      </c>
      <c r="D12" s="114" t="s">
        <v>426</v>
      </c>
      <c r="E12" s="101" t="s">
        <v>71</v>
      </c>
      <c r="F12" s="107">
        <v>0</v>
      </c>
      <c r="G12" s="192">
        <f t="shared" si="0"/>
        <v>0</v>
      </c>
      <c r="H12" s="179" t="s">
        <v>363</v>
      </c>
      <c r="I12" s="113" t="s">
        <v>364</v>
      </c>
      <c r="J12" s="32" t="str">
        <f t="shared" si="1"/>
        <v>四</v>
      </c>
      <c r="K12" s="32"/>
      <c r="L12" s="32"/>
      <c r="M12" s="32"/>
      <c r="N12" s="32"/>
      <c r="O12" s="32"/>
      <c r="P12" s="32"/>
      <c r="Q12" s="32"/>
      <c r="R12" s="32"/>
      <c r="S12" s="32"/>
      <c r="T12" s="32"/>
      <c r="U12" s="32"/>
      <c r="V12" s="32"/>
      <c r="W12" s="32"/>
      <c r="X12" s="32"/>
      <c r="Y12" s="32"/>
      <c r="Z12" s="32"/>
      <c r="AA12" s="32"/>
      <c r="AB12" s="32"/>
      <c r="AC12" s="32"/>
    </row>
    <row r="13" spans="1:29" ht="236.25" customHeight="1">
      <c r="A13" s="100" t="s">
        <v>348</v>
      </c>
      <c r="B13" s="114" t="s">
        <v>365</v>
      </c>
      <c r="C13" s="108">
        <v>5000</v>
      </c>
      <c r="D13" s="114" t="s">
        <v>427</v>
      </c>
      <c r="E13" s="101" t="s">
        <v>71</v>
      </c>
      <c r="F13" s="110">
        <v>0</v>
      </c>
      <c r="G13" s="192">
        <f t="shared" si="0"/>
        <v>0</v>
      </c>
      <c r="H13" s="179" t="s">
        <v>363</v>
      </c>
      <c r="I13" s="113" t="s">
        <v>364</v>
      </c>
      <c r="J13" s="32" t="str">
        <f t="shared" si="1"/>
        <v>四</v>
      </c>
      <c r="K13" s="32"/>
      <c r="L13" s="32"/>
      <c r="M13" s="32"/>
      <c r="N13" s="32"/>
      <c r="O13" s="32"/>
      <c r="P13" s="32"/>
      <c r="Q13" s="32"/>
      <c r="R13" s="32"/>
      <c r="S13" s="32"/>
      <c r="T13" s="32"/>
      <c r="U13" s="32"/>
      <c r="V13" s="32"/>
      <c r="W13" s="32"/>
      <c r="X13" s="32"/>
      <c r="Y13" s="32"/>
      <c r="Z13" s="32"/>
      <c r="AA13" s="32"/>
      <c r="AB13" s="32"/>
      <c r="AC13" s="32"/>
    </row>
    <row r="14" spans="1:29" ht="141" customHeight="1">
      <c r="A14" s="100" t="s">
        <v>348</v>
      </c>
      <c r="B14" s="114" t="s">
        <v>366</v>
      </c>
      <c r="C14" s="108">
        <v>107664</v>
      </c>
      <c r="D14" s="124" t="s">
        <v>584</v>
      </c>
      <c r="E14" s="107" t="s">
        <v>367</v>
      </c>
      <c r="F14" s="223">
        <v>98625</v>
      </c>
      <c r="G14" s="192">
        <f t="shared" si="0"/>
        <v>0.91604436023183233</v>
      </c>
      <c r="H14" s="144"/>
      <c r="I14" s="113" t="s">
        <v>368</v>
      </c>
      <c r="J14" s="32" t="str">
        <f t="shared" si="1"/>
        <v>二</v>
      </c>
      <c r="K14" s="32"/>
      <c r="L14" s="40"/>
      <c r="M14" s="32"/>
      <c r="N14" s="32"/>
      <c r="O14" s="32"/>
      <c r="P14" s="32"/>
      <c r="Q14" s="32"/>
      <c r="R14" s="32"/>
      <c r="S14" s="32"/>
      <c r="T14" s="32"/>
      <c r="U14" s="32"/>
      <c r="V14" s="32"/>
      <c r="W14" s="32"/>
      <c r="X14" s="32"/>
      <c r="Y14" s="32"/>
      <c r="Z14" s="32"/>
      <c r="AA14" s="32"/>
      <c r="AB14" s="32"/>
      <c r="AC14" s="32"/>
    </row>
    <row r="15" spans="1:29" ht="165" customHeight="1">
      <c r="A15" s="100" t="s">
        <v>348</v>
      </c>
      <c r="B15" s="114" t="s">
        <v>369</v>
      </c>
      <c r="C15" s="108">
        <v>248576</v>
      </c>
      <c r="D15" s="124" t="s">
        <v>583</v>
      </c>
      <c r="E15" s="107" t="s">
        <v>367</v>
      </c>
      <c r="F15" s="176">
        <v>231389</v>
      </c>
      <c r="G15" s="192">
        <f t="shared" si="0"/>
        <v>0.9308581681256437</v>
      </c>
      <c r="H15" s="131"/>
      <c r="I15" s="113" t="s">
        <v>368</v>
      </c>
      <c r="J15" s="32" t="str">
        <f t="shared" si="1"/>
        <v>二</v>
      </c>
      <c r="K15" s="32"/>
      <c r="L15" s="40"/>
      <c r="M15" s="32"/>
      <c r="N15" s="32"/>
      <c r="O15" s="32"/>
      <c r="P15" s="32"/>
      <c r="Q15" s="32"/>
      <c r="R15" s="32"/>
      <c r="S15" s="32"/>
      <c r="T15" s="32"/>
      <c r="U15" s="32"/>
      <c r="V15" s="32"/>
      <c r="W15" s="32"/>
      <c r="X15" s="32"/>
      <c r="Y15" s="32"/>
      <c r="Z15" s="32"/>
      <c r="AA15" s="32"/>
      <c r="AB15" s="32"/>
      <c r="AC15" s="32"/>
    </row>
    <row r="16" spans="1:29" ht="122.25" customHeight="1">
      <c r="A16" s="100" t="s">
        <v>370</v>
      </c>
      <c r="B16" s="114" t="s">
        <v>371</v>
      </c>
      <c r="C16" s="108">
        <v>20</v>
      </c>
      <c r="D16" s="114" t="s">
        <v>428</v>
      </c>
      <c r="E16" s="107" t="s">
        <v>54</v>
      </c>
      <c r="F16" s="178">
        <v>20</v>
      </c>
      <c r="G16" s="192">
        <f t="shared" si="0"/>
        <v>1</v>
      </c>
      <c r="H16" s="178"/>
      <c r="I16" s="113" t="s">
        <v>372</v>
      </c>
      <c r="J16" s="32" t="str">
        <f t="shared" si="1"/>
        <v>三</v>
      </c>
      <c r="K16" s="32"/>
      <c r="L16" s="32"/>
      <c r="M16" s="32"/>
      <c r="N16" s="32"/>
      <c r="O16" s="32"/>
      <c r="P16" s="32"/>
      <c r="Q16" s="32"/>
      <c r="R16" s="32"/>
      <c r="S16" s="32"/>
      <c r="T16" s="32"/>
      <c r="U16" s="32"/>
      <c r="V16" s="32"/>
      <c r="W16" s="32"/>
      <c r="X16" s="32"/>
      <c r="Y16" s="32"/>
      <c r="Z16" s="32"/>
      <c r="AA16" s="32"/>
      <c r="AB16" s="32"/>
      <c r="AC16" s="32"/>
    </row>
    <row r="17" spans="1:29" ht="46.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46.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46.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4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4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70.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16.5"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hidden="1"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46.5" customHeight="1">
      <c r="A42" s="2"/>
      <c r="B42" s="2"/>
      <c r="C42" s="42"/>
      <c r="D42" s="43"/>
      <c r="E42" s="43"/>
      <c r="F42" s="43"/>
      <c r="G42" s="43"/>
      <c r="H42" s="43"/>
      <c r="I42" s="32"/>
      <c r="J42" s="32"/>
      <c r="K42" s="32"/>
      <c r="L42" s="32"/>
      <c r="M42" s="32"/>
      <c r="N42" s="32"/>
      <c r="O42" s="32"/>
      <c r="P42" s="32"/>
      <c r="Q42" s="32"/>
      <c r="R42" s="32"/>
      <c r="S42" s="32"/>
      <c r="T42" s="32"/>
      <c r="U42" s="32"/>
      <c r="V42" s="32"/>
      <c r="W42" s="32"/>
      <c r="X42" s="32"/>
      <c r="Y42" s="32"/>
      <c r="Z42" s="32"/>
      <c r="AA42" s="32"/>
      <c r="AB42" s="32"/>
      <c r="AC42" s="32"/>
    </row>
    <row r="43" spans="1:29" ht="46.5" customHeight="1">
      <c r="A43" s="2"/>
      <c r="B43" s="2"/>
      <c r="C43" s="42"/>
      <c r="D43" s="43"/>
      <c r="E43" s="43"/>
      <c r="F43" s="43"/>
      <c r="G43" s="43"/>
      <c r="H43" s="43"/>
      <c r="I43" s="32"/>
      <c r="J43" s="32"/>
      <c r="K43" s="32"/>
      <c r="L43" s="32"/>
      <c r="M43" s="32"/>
      <c r="N43" s="32"/>
      <c r="O43" s="32"/>
      <c r="P43" s="32"/>
      <c r="Q43" s="32"/>
      <c r="R43" s="32"/>
      <c r="S43" s="32"/>
      <c r="T43" s="32"/>
      <c r="U43" s="32"/>
      <c r="V43" s="32"/>
      <c r="W43" s="32"/>
      <c r="X43" s="32"/>
      <c r="Y43" s="32"/>
      <c r="Z43" s="32"/>
      <c r="AA43" s="32"/>
      <c r="AB43" s="32"/>
      <c r="AC43" s="32"/>
    </row>
    <row r="44" spans="1:29" ht="46.5" customHeight="1">
      <c r="A44" s="2"/>
      <c r="B44" s="2"/>
      <c r="C44" s="42"/>
      <c r="D44" s="43"/>
      <c r="E44" s="43"/>
      <c r="F44" s="43"/>
      <c r="G44" s="43"/>
      <c r="H44" s="43"/>
      <c r="I44" s="32"/>
      <c r="J44" s="32"/>
      <c r="K44" s="32"/>
      <c r="L44" s="32"/>
      <c r="M44" s="32"/>
      <c r="N44" s="32"/>
      <c r="O44" s="32"/>
      <c r="P44" s="32"/>
      <c r="Q44" s="32"/>
      <c r="R44" s="32"/>
      <c r="S44" s="32"/>
      <c r="T44" s="32"/>
      <c r="U44" s="32"/>
      <c r="V44" s="32"/>
      <c r="W44" s="32"/>
      <c r="X44" s="32"/>
      <c r="Y44" s="32"/>
      <c r="Z44" s="32"/>
      <c r="AA44" s="32"/>
      <c r="AB44" s="32"/>
      <c r="AC44" s="32"/>
    </row>
    <row r="45" spans="1:29" ht="46.5" customHeight="1">
      <c r="A45" s="2"/>
      <c r="B45" s="2"/>
      <c r="C45" s="42"/>
      <c r="D45" s="43"/>
      <c r="E45" s="43"/>
      <c r="F45" s="43"/>
      <c r="G45" s="43"/>
      <c r="H45" s="43"/>
      <c r="I45" s="32"/>
      <c r="J45" s="32"/>
      <c r="K45" s="32"/>
      <c r="L45" s="32"/>
      <c r="M45" s="32"/>
      <c r="N45" s="32"/>
      <c r="O45" s="32"/>
      <c r="P45" s="32"/>
      <c r="Q45" s="32"/>
      <c r="R45" s="32"/>
      <c r="S45" s="32"/>
      <c r="T45" s="32"/>
      <c r="U45" s="32"/>
      <c r="V45" s="32"/>
      <c r="W45" s="32"/>
      <c r="X45" s="32"/>
      <c r="Y45" s="32"/>
      <c r="Z45" s="32"/>
      <c r="AA45" s="32"/>
      <c r="AB45" s="32"/>
      <c r="AC45" s="32"/>
    </row>
    <row r="46" spans="1:29" ht="46.5" customHeight="1">
      <c r="A46" s="2"/>
      <c r="B46" s="2"/>
      <c r="C46" s="42"/>
      <c r="D46" s="43"/>
      <c r="E46" s="43"/>
      <c r="F46" s="43"/>
      <c r="G46" s="43"/>
      <c r="H46" s="43"/>
      <c r="I46" s="32"/>
      <c r="J46" s="32"/>
      <c r="K46" s="32"/>
      <c r="L46" s="32"/>
      <c r="M46" s="32"/>
      <c r="N46" s="32"/>
      <c r="O46" s="32"/>
      <c r="P46" s="32"/>
      <c r="Q46" s="32"/>
      <c r="R46" s="32"/>
      <c r="S46" s="32"/>
      <c r="T46" s="32"/>
      <c r="U46" s="32"/>
      <c r="V46" s="32"/>
      <c r="W46" s="32"/>
      <c r="X46" s="32"/>
      <c r="Y46" s="32"/>
      <c r="Z46" s="32"/>
      <c r="AA46" s="32"/>
      <c r="AB46" s="32"/>
      <c r="AC46" s="32"/>
    </row>
    <row r="47" spans="1:29" ht="46.5" customHeight="1">
      <c r="A47" s="2"/>
      <c r="B47" s="2"/>
      <c r="C47" s="42"/>
      <c r="D47" s="43"/>
      <c r="E47" s="43"/>
      <c r="F47" s="43"/>
      <c r="G47" s="43"/>
      <c r="H47" s="43"/>
      <c r="I47" s="32"/>
      <c r="J47" s="32"/>
      <c r="K47" s="32"/>
      <c r="L47" s="32"/>
      <c r="M47" s="32"/>
      <c r="N47" s="32"/>
      <c r="O47" s="32"/>
      <c r="P47" s="32"/>
      <c r="Q47" s="32"/>
      <c r="R47" s="32"/>
      <c r="S47" s="32"/>
      <c r="T47" s="32"/>
      <c r="U47" s="32"/>
      <c r="V47" s="32"/>
      <c r="W47" s="32"/>
      <c r="X47" s="32"/>
      <c r="Y47" s="32"/>
      <c r="Z47" s="32"/>
      <c r="AA47" s="32"/>
      <c r="AB47" s="32"/>
      <c r="AC47" s="32"/>
    </row>
    <row r="48" spans="1:29" ht="46.5" customHeight="1">
      <c r="A48" s="2"/>
      <c r="B48" s="2"/>
      <c r="C48" s="42"/>
      <c r="D48" s="43"/>
      <c r="E48" s="43"/>
      <c r="F48" s="43"/>
      <c r="G48" s="43"/>
      <c r="H48" s="43"/>
      <c r="I48" s="32"/>
      <c r="J48" s="32"/>
      <c r="K48" s="32"/>
      <c r="L48" s="32"/>
      <c r="M48" s="32"/>
      <c r="N48" s="32"/>
      <c r="O48" s="32"/>
      <c r="P48" s="32"/>
      <c r="Q48" s="32"/>
      <c r="R48" s="32"/>
      <c r="S48" s="32"/>
      <c r="T48" s="32"/>
      <c r="U48" s="32"/>
      <c r="V48" s="32"/>
      <c r="W48" s="32"/>
      <c r="X48" s="32"/>
      <c r="Y48" s="32"/>
      <c r="Z48" s="32"/>
      <c r="AA48" s="32"/>
      <c r="AB48" s="32"/>
      <c r="AC48" s="32"/>
    </row>
    <row r="49" spans="1:29" ht="46.5" customHeight="1">
      <c r="A49" s="2"/>
      <c r="B49" s="2"/>
      <c r="C49" s="42"/>
      <c r="D49" s="43"/>
      <c r="E49" s="43"/>
      <c r="F49" s="43"/>
      <c r="G49" s="43"/>
      <c r="H49" s="43"/>
      <c r="I49" s="32"/>
      <c r="J49" s="32"/>
      <c r="K49" s="32"/>
      <c r="L49" s="32"/>
      <c r="M49" s="32"/>
      <c r="N49" s="32"/>
      <c r="O49" s="32"/>
      <c r="P49" s="32"/>
      <c r="Q49" s="32"/>
      <c r="R49" s="32"/>
      <c r="S49" s="32"/>
      <c r="T49" s="32"/>
      <c r="U49" s="32"/>
      <c r="V49" s="32"/>
      <c r="W49" s="32"/>
      <c r="X49" s="32"/>
      <c r="Y49" s="32"/>
      <c r="Z49" s="32"/>
      <c r="AA49" s="32"/>
      <c r="AB49" s="32"/>
      <c r="AC49" s="32"/>
    </row>
    <row r="50" spans="1:29" ht="27.7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360.7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0" firstPageNumber="63"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991"/>
  <sheetViews>
    <sheetView view="pageBreakPreview" zoomScale="60" zoomScaleNormal="100" workbookViewId="0">
      <selection activeCell="L4" sqref="L4"/>
    </sheetView>
  </sheetViews>
  <sheetFormatPr defaultColWidth="11.25" defaultRowHeight="15" customHeight="1"/>
  <cols>
    <col min="1" max="1" width="13.125" customWidth="1"/>
    <col min="2" max="2" width="12.25" customWidth="1"/>
    <col min="3" max="3" width="9.625" customWidth="1"/>
    <col min="4" max="4" width="33.125" customWidth="1"/>
    <col min="5" max="5" width="17.75" customWidth="1"/>
    <col min="6" max="6" width="10.875" customWidth="1"/>
    <col min="7" max="7" width="12.375" customWidth="1"/>
    <col min="8" max="8" width="20.125" customWidth="1"/>
    <col min="9" max="9" width="8.625" customWidth="1"/>
    <col min="10" max="11" width="6.25" customWidth="1"/>
    <col min="12" max="12" width="9.5" customWidth="1"/>
    <col min="13" max="13" width="6.25" customWidth="1"/>
    <col min="14" max="14" width="8.875" customWidth="1"/>
    <col min="15" max="29" width="6.25" customWidth="1"/>
  </cols>
  <sheetData>
    <row r="1" spans="1:29" ht="42" customHeight="1">
      <c r="A1" s="281" t="s">
        <v>573</v>
      </c>
      <c r="B1" s="255"/>
      <c r="C1" s="255"/>
      <c r="D1" s="255"/>
      <c r="E1" s="255"/>
      <c r="F1" s="255"/>
      <c r="G1" s="255"/>
      <c r="H1" s="255"/>
      <c r="I1" s="255"/>
      <c r="J1" s="2"/>
      <c r="K1" s="2"/>
      <c r="L1" s="2"/>
      <c r="M1" s="2"/>
      <c r="N1" s="2"/>
      <c r="O1" s="2"/>
      <c r="P1" s="2"/>
      <c r="Q1" s="2"/>
      <c r="R1" s="2"/>
      <c r="S1" s="2"/>
      <c r="T1" s="2"/>
      <c r="U1" s="2"/>
      <c r="V1" s="2"/>
      <c r="W1" s="2"/>
      <c r="X1" s="2"/>
      <c r="Y1" s="2"/>
      <c r="Z1" s="2"/>
      <c r="AA1" s="2"/>
      <c r="AB1" s="2"/>
      <c r="AC1" s="2"/>
    </row>
    <row r="2" spans="1:29" ht="12.75" customHeight="1">
      <c r="A2" s="251" t="s">
        <v>373</v>
      </c>
      <c r="B2" s="251" t="s">
        <v>374</v>
      </c>
      <c r="C2" s="251" t="s">
        <v>375</v>
      </c>
      <c r="D2" s="244" t="s">
        <v>44</v>
      </c>
      <c r="E2" s="244" t="s">
        <v>376</v>
      </c>
      <c r="F2" s="244" t="s">
        <v>377</v>
      </c>
      <c r="G2" s="246" t="s">
        <v>378</v>
      </c>
      <c r="H2" s="252" t="s">
        <v>48</v>
      </c>
      <c r="I2" s="246" t="s">
        <v>379</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1210</v>
      </c>
      <c r="M4" s="12">
        <f>SUMIF($J:$J,"三",$C:$C)</f>
        <v>0</v>
      </c>
      <c r="N4" s="12">
        <f>SUMIF($J:$J,"四",$C:$C)</f>
        <v>0</v>
      </c>
      <c r="O4" s="12">
        <f>SUMIF($J:$J,"五",$C:$C)</f>
        <v>0</v>
      </c>
      <c r="P4" s="2"/>
      <c r="Q4" s="2"/>
      <c r="R4" s="2"/>
      <c r="S4" s="2"/>
      <c r="T4" s="2"/>
      <c r="U4" s="2"/>
      <c r="V4" s="2"/>
      <c r="W4" s="2"/>
      <c r="X4" s="2"/>
      <c r="Y4" s="2"/>
      <c r="Z4" s="2"/>
      <c r="AA4" s="2"/>
      <c r="AB4" s="2"/>
      <c r="AC4" s="2"/>
    </row>
    <row r="5" spans="1:29" ht="136.5">
      <c r="A5" s="92" t="s">
        <v>574</v>
      </c>
      <c r="B5" s="94" t="s">
        <v>435</v>
      </c>
      <c r="C5" s="95">
        <f>SUM(C6)</f>
        <v>1210</v>
      </c>
      <c r="D5" s="92" t="s">
        <v>429</v>
      </c>
      <c r="E5" s="92"/>
      <c r="F5" s="97">
        <f>SUM(F6)</f>
        <v>1210</v>
      </c>
      <c r="G5" s="98">
        <f t="shared" ref="G5:G6" si="0">F5/C5</f>
        <v>1</v>
      </c>
      <c r="H5" s="92"/>
      <c r="I5" s="99"/>
      <c r="J5" s="30"/>
      <c r="K5" s="30"/>
      <c r="L5" s="30"/>
      <c r="M5" s="30"/>
      <c r="N5" s="30"/>
      <c r="O5" s="30"/>
      <c r="P5" s="30"/>
      <c r="Q5" s="30"/>
      <c r="R5" s="30"/>
      <c r="S5" s="30"/>
      <c r="T5" s="30"/>
      <c r="U5" s="30"/>
      <c r="V5" s="30"/>
      <c r="W5" s="30"/>
      <c r="X5" s="30"/>
      <c r="Y5" s="30"/>
      <c r="Z5" s="30"/>
      <c r="AA5" s="30"/>
      <c r="AB5" s="30"/>
      <c r="AC5" s="30"/>
    </row>
    <row r="6" spans="1:29" ht="156" customHeight="1">
      <c r="A6" s="100" t="s">
        <v>380</v>
      </c>
      <c r="B6" s="114" t="s">
        <v>381</v>
      </c>
      <c r="C6" s="108">
        <v>1210</v>
      </c>
      <c r="D6" s="114" t="s">
        <v>575</v>
      </c>
      <c r="E6" s="114" t="s">
        <v>382</v>
      </c>
      <c r="F6" s="224">
        <v>1210</v>
      </c>
      <c r="G6" s="192">
        <f t="shared" si="0"/>
        <v>1</v>
      </c>
      <c r="H6" s="225"/>
      <c r="I6" s="226">
        <v>20</v>
      </c>
      <c r="J6" s="32" t="str">
        <f>LEFT(E6,FIND("、",E6) - 1)</f>
        <v>二</v>
      </c>
      <c r="K6" s="32"/>
      <c r="L6" s="32"/>
      <c r="M6" s="32"/>
      <c r="N6" s="32"/>
      <c r="O6" s="32"/>
      <c r="P6" s="32"/>
      <c r="Q6" s="32"/>
      <c r="R6" s="32"/>
      <c r="S6" s="32"/>
      <c r="T6" s="32"/>
      <c r="U6" s="32"/>
      <c r="V6" s="32"/>
      <c r="W6" s="32"/>
      <c r="X6" s="32"/>
      <c r="Y6" s="32"/>
      <c r="Z6" s="32"/>
      <c r="AA6" s="32"/>
      <c r="AB6" s="32"/>
      <c r="AC6" s="32"/>
    </row>
    <row r="7" spans="1:29" ht="46.5" customHeight="1">
      <c r="A7" s="2"/>
      <c r="B7" s="2"/>
      <c r="C7" s="42"/>
      <c r="D7" s="43"/>
      <c r="E7" s="43"/>
      <c r="F7" s="43"/>
      <c r="G7" s="43"/>
      <c r="H7" s="43"/>
      <c r="I7" s="32"/>
      <c r="J7" s="32"/>
      <c r="K7" s="32"/>
      <c r="L7" s="32"/>
      <c r="M7" s="32"/>
      <c r="N7" s="32"/>
      <c r="O7" s="32"/>
      <c r="P7" s="32"/>
      <c r="Q7" s="32"/>
      <c r="R7" s="32"/>
      <c r="S7" s="32"/>
      <c r="T7" s="32"/>
      <c r="U7" s="32"/>
      <c r="V7" s="32"/>
      <c r="W7" s="32"/>
      <c r="X7" s="32"/>
      <c r="Y7" s="32"/>
      <c r="Z7" s="32"/>
      <c r="AA7" s="32"/>
      <c r="AB7" s="32"/>
      <c r="AC7" s="32"/>
    </row>
    <row r="8" spans="1:29" ht="46.5" customHeight="1">
      <c r="A8" s="2"/>
      <c r="B8" s="2"/>
      <c r="C8" s="42"/>
      <c r="D8" s="43"/>
      <c r="E8" s="43"/>
      <c r="F8" s="43"/>
      <c r="G8" s="43"/>
      <c r="H8" s="43"/>
      <c r="I8" s="32"/>
      <c r="J8" s="32"/>
      <c r="K8" s="32"/>
      <c r="L8" s="32"/>
      <c r="M8" s="32"/>
      <c r="N8" s="32"/>
      <c r="O8" s="32"/>
      <c r="P8" s="32"/>
      <c r="Q8" s="32"/>
      <c r="R8" s="32"/>
      <c r="S8" s="32"/>
      <c r="T8" s="32"/>
      <c r="U8" s="32"/>
      <c r="V8" s="32"/>
      <c r="W8" s="32"/>
      <c r="X8" s="32"/>
      <c r="Y8" s="32"/>
      <c r="Z8" s="32"/>
      <c r="AA8" s="32"/>
      <c r="AB8" s="32"/>
      <c r="AC8" s="32"/>
    </row>
    <row r="9" spans="1:29" ht="46.5" customHeight="1">
      <c r="A9" s="2"/>
      <c r="B9" s="2"/>
      <c r="C9" s="42"/>
      <c r="D9" s="43"/>
      <c r="E9" s="43"/>
      <c r="F9" s="43"/>
      <c r="G9" s="43"/>
      <c r="H9" s="43"/>
      <c r="I9" s="32"/>
      <c r="J9" s="32"/>
      <c r="K9" s="32"/>
      <c r="L9" s="32"/>
      <c r="M9" s="32"/>
      <c r="N9" s="32"/>
      <c r="O9" s="32"/>
      <c r="P9" s="32"/>
      <c r="Q9" s="32"/>
      <c r="R9" s="32"/>
      <c r="S9" s="32"/>
      <c r="T9" s="32"/>
      <c r="U9" s="32"/>
      <c r="V9" s="32"/>
      <c r="W9" s="32"/>
      <c r="X9" s="32"/>
      <c r="Y9" s="32"/>
      <c r="Z9" s="32"/>
      <c r="AA9" s="32"/>
      <c r="AB9" s="32"/>
      <c r="AC9" s="32"/>
    </row>
    <row r="10" spans="1:29" ht="46.5" customHeight="1">
      <c r="A10" s="2"/>
      <c r="B10" s="2"/>
      <c r="C10" s="42"/>
      <c r="D10" s="43"/>
      <c r="E10" s="43"/>
      <c r="F10" s="43"/>
      <c r="G10" s="43"/>
      <c r="H10" s="43"/>
      <c r="I10" s="32"/>
      <c r="J10" s="32"/>
      <c r="K10" s="32"/>
      <c r="L10" s="32"/>
      <c r="M10" s="32"/>
      <c r="N10" s="32"/>
      <c r="O10" s="32"/>
      <c r="P10" s="32"/>
      <c r="Q10" s="32"/>
      <c r="R10" s="32"/>
      <c r="S10" s="32"/>
      <c r="T10" s="32"/>
      <c r="U10" s="32"/>
      <c r="V10" s="32"/>
      <c r="W10" s="32"/>
      <c r="X10" s="32"/>
      <c r="Y10" s="32"/>
      <c r="Z10" s="32"/>
      <c r="AA10" s="32"/>
      <c r="AB10" s="32"/>
      <c r="AC10" s="32"/>
    </row>
    <row r="11" spans="1:29" ht="46.5" customHeight="1">
      <c r="A11" s="2"/>
      <c r="B11" s="2"/>
      <c r="C11" s="42"/>
      <c r="D11" s="43"/>
      <c r="E11" s="43"/>
      <c r="F11" s="43"/>
      <c r="G11" s="43"/>
      <c r="H11" s="43"/>
      <c r="I11" s="32"/>
      <c r="J11" s="32"/>
      <c r="K11" s="32"/>
      <c r="L11" s="32"/>
      <c r="M11" s="32"/>
      <c r="N11" s="32"/>
      <c r="O11" s="32"/>
      <c r="P11" s="32"/>
      <c r="Q11" s="32"/>
      <c r="R11" s="32"/>
      <c r="S11" s="32"/>
      <c r="T11" s="32"/>
      <c r="U11" s="32"/>
      <c r="V11" s="32"/>
      <c r="W11" s="32"/>
      <c r="X11" s="32"/>
      <c r="Y11" s="32"/>
      <c r="Z11" s="32"/>
      <c r="AA11" s="32"/>
      <c r="AB11" s="32"/>
      <c r="AC11" s="32"/>
    </row>
    <row r="12" spans="1:29" ht="46.5" customHeight="1">
      <c r="A12" s="2"/>
      <c r="B12" s="2"/>
      <c r="C12" s="42"/>
      <c r="D12" s="43"/>
      <c r="E12" s="43"/>
      <c r="F12" s="43"/>
      <c r="G12" s="43"/>
      <c r="H12" s="43"/>
      <c r="I12" s="32"/>
      <c r="J12" s="32"/>
      <c r="K12" s="32"/>
      <c r="L12" s="32"/>
      <c r="M12" s="32"/>
      <c r="N12" s="32"/>
      <c r="O12" s="32"/>
      <c r="P12" s="32"/>
      <c r="Q12" s="32"/>
      <c r="R12" s="32"/>
      <c r="S12" s="32"/>
      <c r="T12" s="32"/>
      <c r="U12" s="32"/>
      <c r="V12" s="32"/>
      <c r="W12" s="32"/>
      <c r="X12" s="32"/>
      <c r="Y12" s="32"/>
      <c r="Z12" s="32"/>
      <c r="AA12" s="32"/>
      <c r="AB12" s="32"/>
      <c r="AC12" s="32"/>
    </row>
    <row r="13" spans="1:29" ht="46.5" customHeight="1">
      <c r="A13" s="2"/>
      <c r="B13" s="2"/>
      <c r="C13" s="42"/>
      <c r="D13" s="43"/>
      <c r="E13" s="43"/>
      <c r="F13" s="43"/>
      <c r="G13" s="43"/>
      <c r="H13" s="43"/>
      <c r="I13" s="32"/>
      <c r="J13" s="32"/>
      <c r="K13" s="32"/>
      <c r="L13" s="32"/>
      <c r="M13" s="32"/>
      <c r="N13" s="32"/>
      <c r="O13" s="32"/>
      <c r="P13" s="32"/>
      <c r="Q13" s="32"/>
      <c r="R13" s="32"/>
      <c r="S13" s="32"/>
      <c r="T13" s="32"/>
      <c r="U13" s="32"/>
      <c r="V13" s="32"/>
      <c r="W13" s="32"/>
      <c r="X13" s="32"/>
      <c r="Y13" s="32"/>
      <c r="Z13" s="32"/>
      <c r="AA13" s="32"/>
      <c r="AB13" s="32"/>
      <c r="AC13" s="32"/>
    </row>
    <row r="14" spans="1:29" ht="46.5" customHeight="1">
      <c r="A14" s="2"/>
      <c r="B14" s="2"/>
      <c r="C14" s="42"/>
      <c r="D14" s="43"/>
      <c r="E14" s="43"/>
      <c r="F14" s="43"/>
      <c r="G14" s="43"/>
      <c r="H14" s="43"/>
      <c r="I14" s="32"/>
      <c r="J14" s="32"/>
      <c r="K14" s="32"/>
      <c r="L14" s="32"/>
      <c r="M14" s="32"/>
      <c r="N14" s="32"/>
      <c r="O14" s="32"/>
      <c r="P14" s="32"/>
      <c r="Q14" s="32"/>
      <c r="R14" s="32"/>
      <c r="S14" s="32"/>
      <c r="T14" s="32"/>
      <c r="U14" s="32"/>
      <c r="V14" s="32"/>
      <c r="W14" s="32"/>
      <c r="X14" s="32"/>
      <c r="Y14" s="32"/>
      <c r="Z14" s="32"/>
      <c r="AA14" s="32"/>
      <c r="AB14" s="32"/>
      <c r="AC14" s="32"/>
    </row>
    <row r="15" spans="1:29" ht="46.5" customHeight="1">
      <c r="A15" s="2"/>
      <c r="B15" s="2"/>
      <c r="C15" s="42"/>
      <c r="D15" s="43"/>
      <c r="E15" s="43"/>
      <c r="F15" s="43"/>
      <c r="G15" s="43"/>
      <c r="H15" s="43"/>
      <c r="I15" s="32"/>
      <c r="J15" s="32"/>
      <c r="K15" s="32"/>
      <c r="L15" s="32"/>
      <c r="M15" s="32"/>
      <c r="N15" s="32"/>
      <c r="O15" s="32"/>
      <c r="P15" s="32"/>
      <c r="Q15" s="32"/>
      <c r="R15" s="32"/>
      <c r="S15" s="32"/>
      <c r="T15" s="32"/>
      <c r="U15" s="32"/>
      <c r="V15" s="32"/>
      <c r="W15" s="32"/>
      <c r="X15" s="32"/>
      <c r="Y15" s="32"/>
      <c r="Z15" s="32"/>
      <c r="AA15" s="32"/>
      <c r="AB15" s="32"/>
      <c r="AC15" s="32"/>
    </row>
    <row r="16" spans="1:29" ht="70.5" customHeight="1">
      <c r="A16" s="2"/>
      <c r="B16" s="2"/>
      <c r="C16" s="42"/>
      <c r="D16" s="43"/>
      <c r="E16" s="43"/>
      <c r="F16" s="43"/>
      <c r="G16" s="43"/>
      <c r="H16" s="43"/>
      <c r="I16" s="32"/>
      <c r="J16" s="32"/>
      <c r="K16" s="32"/>
      <c r="L16" s="32"/>
      <c r="M16" s="32"/>
      <c r="N16" s="32"/>
      <c r="O16" s="32"/>
      <c r="P16" s="32"/>
      <c r="Q16" s="32"/>
      <c r="R16" s="32"/>
      <c r="S16" s="32"/>
      <c r="T16" s="32"/>
      <c r="U16" s="32"/>
      <c r="V16" s="32"/>
      <c r="W16" s="32"/>
      <c r="X16" s="32"/>
      <c r="Y16" s="32"/>
      <c r="Z16" s="32"/>
      <c r="AA16" s="32"/>
      <c r="AB16" s="32"/>
      <c r="AC16" s="32"/>
    </row>
    <row r="17" spans="1:29" ht="46.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16.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46.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4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4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46.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46.5" hidden="1"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27.75" customHeight="1">
      <c r="A41" s="2"/>
      <c r="B41" s="2"/>
      <c r="C41" s="42"/>
      <c r="D41" s="43"/>
      <c r="E41" s="43"/>
      <c r="F41" s="43"/>
      <c r="G41" s="43"/>
      <c r="H41" s="43"/>
      <c r="I41" s="2"/>
      <c r="J41" s="2"/>
      <c r="K41" s="2"/>
      <c r="L41" s="2"/>
      <c r="M41" s="2"/>
      <c r="N41" s="2"/>
      <c r="O41" s="2"/>
      <c r="P41" s="2"/>
      <c r="Q41" s="2"/>
      <c r="R41" s="2"/>
      <c r="S41" s="2"/>
      <c r="T41" s="2"/>
      <c r="U41" s="2"/>
      <c r="V41" s="2"/>
      <c r="W41" s="2"/>
      <c r="X41" s="2"/>
      <c r="Y41" s="2"/>
      <c r="Z41" s="2"/>
      <c r="AA41" s="2"/>
      <c r="AB41" s="2"/>
      <c r="AC41" s="2"/>
    </row>
    <row r="42" spans="1:29" ht="360.75" customHeight="1">
      <c r="A42" s="2"/>
      <c r="B42" s="2"/>
      <c r="C42" s="42"/>
      <c r="D42" s="43"/>
      <c r="E42" s="43"/>
      <c r="F42" s="43"/>
      <c r="G42" s="43"/>
      <c r="H42" s="43"/>
      <c r="I42" s="2"/>
      <c r="J42" s="2"/>
      <c r="K42" s="2"/>
      <c r="L42" s="2"/>
      <c r="M42" s="2"/>
      <c r="N42" s="2"/>
      <c r="O42" s="2"/>
      <c r="P42" s="2"/>
      <c r="Q42" s="2"/>
      <c r="R42" s="2"/>
      <c r="S42" s="2"/>
      <c r="T42" s="2"/>
      <c r="U42" s="2"/>
      <c r="V42" s="2"/>
      <c r="W42" s="2"/>
      <c r="X42" s="2"/>
      <c r="Y42" s="2"/>
      <c r="Z42" s="2"/>
      <c r="AA42" s="2"/>
      <c r="AB42" s="2"/>
      <c r="AC42" s="2"/>
    </row>
    <row r="43" spans="1:29" ht="16.5" customHeight="1">
      <c r="A43" s="2"/>
      <c r="B43" s="2"/>
      <c r="C43" s="42"/>
      <c r="D43" s="43"/>
      <c r="E43" s="43"/>
      <c r="F43" s="43"/>
      <c r="G43" s="43"/>
      <c r="H43" s="43"/>
      <c r="I43" s="2"/>
      <c r="J43" s="2"/>
      <c r="K43" s="2"/>
      <c r="L43" s="2"/>
      <c r="M43" s="2"/>
      <c r="N43" s="2"/>
      <c r="O43" s="2"/>
      <c r="P43" s="2"/>
      <c r="Q43" s="2"/>
      <c r="R43" s="2"/>
      <c r="S43" s="2"/>
      <c r="T43" s="2"/>
      <c r="U43" s="2"/>
      <c r="V43" s="2"/>
      <c r="W43" s="2"/>
      <c r="X43" s="2"/>
      <c r="Y43" s="2"/>
      <c r="Z43" s="2"/>
      <c r="AA43" s="2"/>
      <c r="AB43" s="2"/>
      <c r="AC43" s="2"/>
    </row>
    <row r="44" spans="1:29" ht="16.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16.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5.75" customHeight="1">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c r="AB212" s="45"/>
      <c r="AC212" s="45"/>
    </row>
    <row r="213" spans="1:29" ht="15.75" customHeight="1">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c r="AB213" s="45"/>
      <c r="AC213" s="45"/>
    </row>
    <row r="214" spans="1:29" ht="15.75" customHeight="1">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row>
    <row r="215" spans="1:29" ht="15.75" customHeight="1">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c r="AB215" s="45"/>
      <c r="AC215" s="45"/>
    </row>
    <row r="216" spans="1:29" ht="15.75" customHeight="1">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c r="AB216" s="45"/>
      <c r="AC216" s="45"/>
    </row>
    <row r="217" spans="1:29" ht="15.75" customHeight="1">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row>
    <row r="218" spans="1:29" ht="15.75" customHeight="1">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c r="AB218" s="45"/>
      <c r="AC218" s="45"/>
    </row>
    <row r="219" spans="1:29" ht="15.75" customHeight="1">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c r="AB219" s="45"/>
      <c r="AC219" s="45"/>
    </row>
    <row r="220" spans="1:29" ht="15.75" customHeight="1">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68" orientation="landscape"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1"/>
  <sheetViews>
    <sheetView view="pageBreakPreview" zoomScaleNormal="100" zoomScaleSheetLayoutView="100" workbookViewId="0">
      <pane ySplit="4" topLeftCell="A5" activePane="bottomLeft" state="frozen"/>
      <selection pane="bottomLeft" activeCell="F6" sqref="F6"/>
    </sheetView>
  </sheetViews>
  <sheetFormatPr defaultColWidth="11.25" defaultRowHeight="15" customHeight="1"/>
  <cols>
    <col min="1" max="1" width="15.25" customWidth="1"/>
    <col min="2" max="2" width="15.625" customWidth="1"/>
    <col min="3" max="3" width="15.375" customWidth="1"/>
    <col min="4" max="4" width="36.875" customWidth="1"/>
    <col min="5" max="5" width="17.75" customWidth="1"/>
    <col min="6" max="6" width="15.5" customWidth="1"/>
    <col min="7" max="7" width="9" customWidth="1"/>
    <col min="8" max="8" width="19.125" customWidth="1"/>
    <col min="9" max="9" width="8.625" customWidth="1"/>
    <col min="10" max="11" width="6.25" customWidth="1"/>
    <col min="12" max="12" width="8.5" customWidth="1"/>
    <col min="13" max="13" width="6.25" customWidth="1"/>
    <col min="14" max="14" width="8.875" customWidth="1"/>
    <col min="15" max="15" width="6.875" customWidth="1"/>
    <col min="16" max="29" width="6.25" customWidth="1"/>
  </cols>
  <sheetData>
    <row r="1" spans="1:29" ht="42" customHeight="1">
      <c r="A1" s="250" t="s">
        <v>40</v>
      </c>
      <c r="B1" s="237"/>
      <c r="C1" s="237"/>
      <c r="D1" s="237"/>
      <c r="E1" s="237"/>
      <c r="F1" s="237"/>
      <c r="G1" s="237"/>
      <c r="H1" s="237"/>
      <c r="I1" s="237"/>
      <c r="J1" s="2"/>
      <c r="K1" s="2"/>
      <c r="L1" s="2"/>
      <c r="M1" s="2"/>
      <c r="N1" s="2"/>
      <c r="O1" s="2"/>
      <c r="P1" s="2"/>
      <c r="Q1" s="2"/>
      <c r="R1" s="2"/>
      <c r="S1" s="2"/>
      <c r="T1" s="2"/>
      <c r="U1" s="2"/>
      <c r="V1" s="2"/>
      <c r="W1" s="2"/>
      <c r="X1" s="2"/>
      <c r="Y1" s="2"/>
      <c r="Z1" s="2"/>
      <c r="AA1" s="2"/>
      <c r="AB1" s="2"/>
      <c r="AC1" s="2"/>
    </row>
    <row r="2" spans="1:29" ht="12.75" customHeight="1">
      <c r="A2" s="251" t="s">
        <v>41</v>
      </c>
      <c r="B2" s="244" t="s">
        <v>42</v>
      </c>
      <c r="C2" s="251" t="s">
        <v>43</v>
      </c>
      <c r="D2" s="244" t="s">
        <v>44</v>
      </c>
      <c r="E2" s="251" t="s">
        <v>45</v>
      </c>
      <c r="F2" s="244" t="s">
        <v>46</v>
      </c>
      <c r="G2" s="244" t="s">
        <v>47</v>
      </c>
      <c r="H2" s="244" t="s">
        <v>48</v>
      </c>
      <c r="I2" s="246" t="s">
        <v>49</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5"/>
      <c r="H3" s="245"/>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39"/>
      <c r="H4" s="239"/>
      <c r="I4" s="248"/>
      <c r="J4" s="237"/>
      <c r="K4" s="12">
        <f>SUMIF($J:$J,"一",$C:$C)</f>
        <v>854</v>
      </c>
      <c r="L4" s="12">
        <f>SUMIF($J:$J,"二",$C:$C)</f>
        <v>1732828</v>
      </c>
      <c r="M4" s="12">
        <f>SUMIF($J:$J,"三",$C:$C)</f>
        <v>285</v>
      </c>
      <c r="N4" s="12">
        <f>SUMIF($J:$J,"四",$C:$C)</f>
        <v>52503</v>
      </c>
      <c r="O4" s="12">
        <f>SUMIF($J:$J,"五",$C:$C)</f>
        <v>0</v>
      </c>
      <c r="P4" s="2"/>
      <c r="Q4" s="2"/>
      <c r="R4" s="2"/>
      <c r="S4" s="2"/>
      <c r="T4" s="2"/>
      <c r="U4" s="2"/>
      <c r="V4" s="2"/>
      <c r="W4" s="2"/>
      <c r="X4" s="2"/>
      <c r="Y4" s="2"/>
      <c r="Z4" s="2"/>
      <c r="AA4" s="2"/>
      <c r="AB4" s="2"/>
      <c r="AC4" s="2"/>
    </row>
    <row r="5" spans="1:29" ht="141" customHeight="1">
      <c r="A5" s="92" t="s">
        <v>434</v>
      </c>
      <c r="B5" s="94" t="s">
        <v>435</v>
      </c>
      <c r="C5" s="95">
        <f>SUM(C14:C48)</f>
        <v>1785100</v>
      </c>
      <c r="D5" s="96" t="s">
        <v>539</v>
      </c>
      <c r="E5" s="92"/>
      <c r="F5" s="97">
        <f>SUM(F6:F48)</f>
        <v>1912548</v>
      </c>
      <c r="G5" s="98">
        <f>F5/C5</f>
        <v>1.0713954400313708</v>
      </c>
      <c r="H5" s="92"/>
      <c r="I5" s="99"/>
      <c r="J5" s="30"/>
      <c r="K5" s="30"/>
      <c r="L5" s="30"/>
      <c r="M5" s="30"/>
      <c r="N5" s="30"/>
      <c r="O5" s="30"/>
      <c r="P5" s="30"/>
      <c r="Q5" s="30"/>
      <c r="R5" s="30"/>
      <c r="S5" s="30"/>
      <c r="T5" s="30"/>
      <c r="U5" s="30"/>
      <c r="V5" s="30"/>
      <c r="W5" s="30"/>
      <c r="X5" s="30"/>
      <c r="Y5" s="30"/>
      <c r="Z5" s="30"/>
      <c r="AA5" s="30"/>
      <c r="AB5" s="30"/>
      <c r="AC5" s="30"/>
    </row>
    <row r="6" spans="1:29" ht="155.25" customHeight="1">
      <c r="A6" s="115" t="s">
        <v>14</v>
      </c>
      <c r="B6" s="114" t="s">
        <v>474</v>
      </c>
      <c r="C6" s="117">
        <v>40</v>
      </c>
      <c r="D6" s="120" t="s">
        <v>475</v>
      </c>
      <c r="E6" s="101" t="s">
        <v>62</v>
      </c>
      <c r="F6" s="118">
        <v>40</v>
      </c>
      <c r="G6" s="105">
        <f t="shared" ref="G5:G13" si="0">F6/C6</f>
        <v>1</v>
      </c>
      <c r="H6" s="118"/>
      <c r="I6" s="116" t="s">
        <v>81</v>
      </c>
      <c r="J6" s="32" t="str">
        <f t="shared" ref="J6:J13" si="1">LEFT(E6,FIND("、",E6) - 1)</f>
        <v>二</v>
      </c>
      <c r="K6" s="32"/>
      <c r="L6" s="40"/>
      <c r="M6" s="32"/>
      <c r="N6" s="32"/>
      <c r="O6" s="32"/>
      <c r="P6" s="32"/>
      <c r="Q6" s="32"/>
      <c r="R6" s="32"/>
      <c r="S6" s="32"/>
      <c r="T6" s="32"/>
      <c r="U6" s="32"/>
      <c r="V6" s="32"/>
      <c r="W6" s="32"/>
      <c r="X6" s="32"/>
      <c r="Y6" s="32"/>
      <c r="Z6" s="32"/>
      <c r="AA6" s="32"/>
      <c r="AB6" s="32"/>
      <c r="AC6" s="32"/>
    </row>
    <row r="7" spans="1:29" ht="147.75" customHeight="1">
      <c r="A7" s="115" t="s">
        <v>14</v>
      </c>
      <c r="B7" s="114" t="s">
        <v>476</v>
      </c>
      <c r="C7" s="117">
        <v>40</v>
      </c>
      <c r="D7" s="120" t="s">
        <v>477</v>
      </c>
      <c r="E7" s="101" t="s">
        <v>62</v>
      </c>
      <c r="F7" s="118">
        <v>40</v>
      </c>
      <c r="G7" s="105">
        <f t="shared" si="0"/>
        <v>1</v>
      </c>
      <c r="H7" s="118"/>
      <c r="I7" s="116" t="s">
        <v>81</v>
      </c>
      <c r="J7" s="32" t="str">
        <f t="shared" si="1"/>
        <v>二</v>
      </c>
      <c r="K7" s="32"/>
      <c r="L7" s="32"/>
      <c r="M7" s="32"/>
      <c r="N7" s="32"/>
      <c r="O7" s="32"/>
      <c r="P7" s="32"/>
      <c r="Q7" s="32"/>
      <c r="R7" s="32"/>
      <c r="S7" s="32"/>
      <c r="T7" s="32"/>
      <c r="U7" s="32"/>
      <c r="V7" s="32"/>
      <c r="W7" s="32"/>
      <c r="X7" s="32"/>
      <c r="Y7" s="32"/>
      <c r="Z7" s="32"/>
      <c r="AA7" s="32"/>
      <c r="AB7" s="32"/>
      <c r="AC7" s="32"/>
    </row>
    <row r="8" spans="1:29" ht="139.5" customHeight="1">
      <c r="A8" s="115" t="s">
        <v>14</v>
      </c>
      <c r="B8" s="114" t="s">
        <v>478</v>
      </c>
      <c r="C8" s="117">
        <v>60</v>
      </c>
      <c r="D8" s="120" t="s">
        <v>479</v>
      </c>
      <c r="E8" s="101" t="s">
        <v>62</v>
      </c>
      <c r="F8" s="118">
        <v>60</v>
      </c>
      <c r="G8" s="105">
        <f t="shared" si="0"/>
        <v>1</v>
      </c>
      <c r="H8" s="118"/>
      <c r="I8" s="116" t="s">
        <v>81</v>
      </c>
      <c r="J8" s="32" t="str">
        <f t="shared" si="1"/>
        <v>二</v>
      </c>
      <c r="K8" s="32"/>
      <c r="L8" s="32"/>
      <c r="M8" s="32"/>
      <c r="N8" s="32"/>
      <c r="O8" s="32"/>
      <c r="P8" s="32"/>
      <c r="Q8" s="32"/>
      <c r="R8" s="32"/>
      <c r="S8" s="32"/>
      <c r="T8" s="32"/>
      <c r="U8" s="32"/>
      <c r="V8" s="32"/>
      <c r="W8" s="32"/>
      <c r="X8" s="32"/>
      <c r="Y8" s="32"/>
      <c r="Z8" s="32"/>
      <c r="AA8" s="32"/>
      <c r="AB8" s="32"/>
      <c r="AC8" s="32"/>
    </row>
    <row r="9" spans="1:29" ht="177.75" customHeight="1">
      <c r="A9" s="115" t="s">
        <v>14</v>
      </c>
      <c r="B9" s="114" t="s">
        <v>480</v>
      </c>
      <c r="C9" s="117">
        <v>90</v>
      </c>
      <c r="D9" s="120" t="s">
        <v>481</v>
      </c>
      <c r="E9" s="101" t="s">
        <v>62</v>
      </c>
      <c r="F9" s="118">
        <v>68</v>
      </c>
      <c r="G9" s="105">
        <f t="shared" si="0"/>
        <v>0.75555555555555554</v>
      </c>
      <c r="H9" s="118" t="s">
        <v>482</v>
      </c>
      <c r="I9" s="116" t="s">
        <v>82</v>
      </c>
      <c r="J9" s="32" t="str">
        <f t="shared" si="1"/>
        <v>二</v>
      </c>
      <c r="K9" s="32"/>
      <c r="L9" s="32"/>
      <c r="M9" s="32"/>
      <c r="N9" s="32"/>
      <c r="O9" s="32"/>
      <c r="P9" s="32"/>
      <c r="Q9" s="32"/>
      <c r="R9" s="32"/>
      <c r="S9" s="32"/>
      <c r="T9" s="32"/>
      <c r="U9" s="32"/>
      <c r="V9" s="32"/>
      <c r="W9" s="32"/>
      <c r="X9" s="32"/>
      <c r="Y9" s="32"/>
      <c r="Z9" s="32"/>
      <c r="AA9" s="32"/>
      <c r="AB9" s="32"/>
      <c r="AC9" s="32"/>
    </row>
    <row r="10" spans="1:29" ht="149.25" customHeight="1">
      <c r="A10" s="115" t="s">
        <v>14</v>
      </c>
      <c r="B10" s="114" t="s">
        <v>483</v>
      </c>
      <c r="C10" s="117">
        <v>30</v>
      </c>
      <c r="D10" s="120" t="s">
        <v>484</v>
      </c>
      <c r="E10" s="101" t="s">
        <v>62</v>
      </c>
      <c r="F10" s="118">
        <v>30</v>
      </c>
      <c r="G10" s="105">
        <f t="shared" si="0"/>
        <v>1</v>
      </c>
      <c r="H10" s="118"/>
      <c r="I10" s="116" t="s">
        <v>82</v>
      </c>
      <c r="J10" s="32" t="str">
        <f t="shared" si="1"/>
        <v>二</v>
      </c>
      <c r="K10" s="32"/>
      <c r="L10" s="32"/>
      <c r="M10" s="32"/>
      <c r="N10" s="32"/>
      <c r="O10" s="32"/>
      <c r="P10" s="32"/>
      <c r="Q10" s="32"/>
      <c r="R10" s="32"/>
      <c r="S10" s="32"/>
      <c r="T10" s="32"/>
      <c r="U10" s="32"/>
      <c r="V10" s="32"/>
      <c r="W10" s="32"/>
      <c r="X10" s="32"/>
      <c r="Y10" s="32"/>
      <c r="Z10" s="32"/>
      <c r="AA10" s="32"/>
      <c r="AB10" s="32"/>
      <c r="AC10" s="32"/>
    </row>
    <row r="11" spans="1:29" ht="159" customHeight="1">
      <c r="A11" s="115" t="s">
        <v>14</v>
      </c>
      <c r="B11" s="114" t="s">
        <v>485</v>
      </c>
      <c r="C11" s="117">
        <v>10</v>
      </c>
      <c r="D11" s="120" t="s">
        <v>486</v>
      </c>
      <c r="E11" s="101" t="s">
        <v>83</v>
      </c>
      <c r="F11" s="118">
        <v>10</v>
      </c>
      <c r="G11" s="105">
        <f t="shared" si="0"/>
        <v>1</v>
      </c>
      <c r="H11" s="118"/>
      <c r="I11" s="116" t="s">
        <v>82</v>
      </c>
      <c r="J11" s="32" t="str">
        <f t="shared" si="1"/>
        <v>二</v>
      </c>
      <c r="K11" s="32"/>
      <c r="L11" s="32"/>
      <c r="M11" s="32"/>
      <c r="N11" s="32"/>
      <c r="O11" s="32"/>
      <c r="P11" s="32"/>
      <c r="Q11" s="32"/>
      <c r="R11" s="32"/>
      <c r="S11" s="32"/>
      <c r="T11" s="32"/>
      <c r="U11" s="32"/>
      <c r="V11" s="32"/>
      <c r="W11" s="32"/>
      <c r="X11" s="32"/>
      <c r="Y11" s="32"/>
      <c r="Z11" s="32"/>
      <c r="AA11" s="32"/>
      <c r="AB11" s="32"/>
      <c r="AC11" s="32"/>
    </row>
    <row r="12" spans="1:29" ht="165" customHeight="1">
      <c r="A12" s="115" t="s">
        <v>14</v>
      </c>
      <c r="B12" s="114" t="s">
        <v>487</v>
      </c>
      <c r="C12" s="117">
        <v>1050</v>
      </c>
      <c r="D12" s="120" t="s">
        <v>488</v>
      </c>
      <c r="E12" s="118" t="s">
        <v>84</v>
      </c>
      <c r="F12" s="118">
        <v>1045</v>
      </c>
      <c r="G12" s="105">
        <f t="shared" si="0"/>
        <v>0.99523809523809526</v>
      </c>
      <c r="H12" s="118"/>
      <c r="I12" s="116" t="s">
        <v>85</v>
      </c>
      <c r="J12" s="32" t="str">
        <f t="shared" si="1"/>
        <v>二</v>
      </c>
      <c r="K12" s="32"/>
      <c r="L12" s="32"/>
      <c r="M12" s="32"/>
      <c r="N12" s="32"/>
      <c r="O12" s="32"/>
      <c r="P12" s="32"/>
      <c r="Q12" s="32"/>
      <c r="R12" s="32"/>
      <c r="S12" s="32"/>
      <c r="T12" s="32"/>
      <c r="U12" s="32"/>
      <c r="V12" s="32"/>
      <c r="W12" s="32"/>
      <c r="X12" s="32"/>
      <c r="Y12" s="32"/>
      <c r="Z12" s="32"/>
      <c r="AA12" s="32"/>
      <c r="AB12" s="32"/>
      <c r="AC12" s="32"/>
    </row>
    <row r="13" spans="1:29" ht="173.25" customHeight="1">
      <c r="A13" s="115" t="s">
        <v>15</v>
      </c>
      <c r="B13" s="131" t="s">
        <v>67</v>
      </c>
      <c r="C13" s="108">
        <v>50</v>
      </c>
      <c r="D13" s="120" t="s">
        <v>461</v>
      </c>
      <c r="E13" s="101" t="s">
        <v>54</v>
      </c>
      <c r="F13" s="122">
        <v>24</v>
      </c>
      <c r="G13" s="105">
        <f t="shared" si="0"/>
        <v>0.48</v>
      </c>
      <c r="H13" s="118" t="s">
        <v>462</v>
      </c>
      <c r="I13" s="116" t="s">
        <v>68</v>
      </c>
      <c r="J13" s="32" t="str">
        <f t="shared" si="1"/>
        <v>三</v>
      </c>
      <c r="K13" s="32"/>
      <c r="L13" s="32"/>
      <c r="M13" s="32"/>
      <c r="N13" s="32"/>
      <c r="O13" s="32"/>
      <c r="P13" s="32"/>
      <c r="Q13" s="32"/>
      <c r="R13" s="32"/>
      <c r="S13" s="32"/>
      <c r="T13" s="32"/>
      <c r="U13" s="32"/>
      <c r="V13" s="32"/>
      <c r="W13" s="32"/>
      <c r="X13" s="32"/>
      <c r="Y13" s="32"/>
      <c r="Z13" s="32"/>
      <c r="AA13" s="32"/>
      <c r="AB13" s="32"/>
      <c r="AC13" s="32"/>
    </row>
    <row r="14" spans="1:29" ht="207.75" customHeight="1">
      <c r="A14" s="100" t="s">
        <v>16</v>
      </c>
      <c r="B14" s="101" t="s">
        <v>436</v>
      </c>
      <c r="C14" s="102">
        <v>11</v>
      </c>
      <c r="D14" s="103" t="s">
        <v>437</v>
      </c>
      <c r="E14" s="101" t="s">
        <v>54</v>
      </c>
      <c r="F14" s="104">
        <v>10</v>
      </c>
      <c r="G14" s="105">
        <f t="shared" ref="G14:G48" si="2">F14/C14</f>
        <v>0.90909090909090906</v>
      </c>
      <c r="H14" s="103"/>
      <c r="I14" s="106" t="s">
        <v>55</v>
      </c>
      <c r="J14" s="32" t="str">
        <f t="shared" ref="J14:J24" si="3">LEFT(E14,FIND("、",E14) - 1)</f>
        <v>三</v>
      </c>
      <c r="K14" s="32"/>
      <c r="L14" s="32"/>
      <c r="M14" s="32"/>
      <c r="N14" s="32"/>
      <c r="O14" s="32"/>
      <c r="P14" s="32"/>
      <c r="Q14" s="32"/>
      <c r="R14" s="32"/>
      <c r="S14" s="32"/>
      <c r="T14" s="32"/>
      <c r="U14" s="32"/>
      <c r="V14" s="32"/>
      <c r="W14" s="32"/>
      <c r="X14" s="32"/>
      <c r="Y14" s="32"/>
      <c r="Z14" s="32"/>
      <c r="AA14" s="32"/>
      <c r="AB14" s="32"/>
      <c r="AC14" s="32"/>
    </row>
    <row r="15" spans="1:29" ht="150.75" customHeight="1">
      <c r="A15" s="100" t="s">
        <v>17</v>
      </c>
      <c r="B15" s="107" t="s">
        <v>438</v>
      </c>
      <c r="C15" s="108">
        <v>40</v>
      </c>
      <c r="D15" s="103" t="s">
        <v>439</v>
      </c>
      <c r="E15" s="109" t="s">
        <v>54</v>
      </c>
      <c r="F15" s="104">
        <v>37</v>
      </c>
      <c r="G15" s="105">
        <f t="shared" si="2"/>
        <v>0.92500000000000004</v>
      </c>
      <c r="H15" s="103"/>
      <c r="I15" s="106" t="s">
        <v>56</v>
      </c>
      <c r="J15" s="32" t="str">
        <f t="shared" si="3"/>
        <v>三</v>
      </c>
      <c r="K15" s="32"/>
      <c r="L15" s="32"/>
      <c r="M15" s="32"/>
      <c r="N15" s="32"/>
      <c r="O15" s="32"/>
      <c r="P15" s="32"/>
      <c r="Q15" s="32"/>
      <c r="R15" s="32"/>
      <c r="S15" s="32"/>
      <c r="T15" s="32"/>
      <c r="U15" s="32"/>
      <c r="V15" s="32"/>
      <c r="W15" s="32"/>
      <c r="X15" s="32"/>
      <c r="Y15" s="32"/>
      <c r="Z15" s="32"/>
      <c r="AA15" s="32"/>
      <c r="AB15" s="32"/>
      <c r="AC15" s="32"/>
    </row>
    <row r="16" spans="1:29" ht="139.5" customHeight="1">
      <c r="A16" s="100" t="s">
        <v>17</v>
      </c>
      <c r="B16" s="101" t="s">
        <v>440</v>
      </c>
      <c r="C16" s="108">
        <v>2</v>
      </c>
      <c r="D16" s="103" t="s">
        <v>441</v>
      </c>
      <c r="E16" s="107" t="s">
        <v>54</v>
      </c>
      <c r="F16" s="111">
        <v>2</v>
      </c>
      <c r="G16" s="105">
        <f t="shared" si="2"/>
        <v>1</v>
      </c>
      <c r="H16" s="112"/>
      <c r="I16" s="113" t="s">
        <v>57</v>
      </c>
      <c r="J16" s="32" t="str">
        <f t="shared" si="3"/>
        <v>三</v>
      </c>
      <c r="K16" s="32"/>
      <c r="L16" s="32"/>
      <c r="M16" s="32"/>
      <c r="N16" s="32"/>
      <c r="O16" s="32"/>
      <c r="P16" s="32"/>
      <c r="Q16" s="32"/>
      <c r="R16" s="32"/>
      <c r="S16" s="32"/>
      <c r="T16" s="32"/>
      <c r="U16" s="32"/>
      <c r="V16" s="32"/>
      <c r="W16" s="32"/>
      <c r="X16" s="32"/>
      <c r="Y16" s="32"/>
      <c r="Z16" s="32"/>
      <c r="AA16" s="32"/>
      <c r="AB16" s="32"/>
      <c r="AC16" s="32"/>
    </row>
    <row r="17" spans="1:29" ht="187.5" customHeight="1">
      <c r="A17" s="100" t="s">
        <v>19</v>
      </c>
      <c r="B17" s="114" t="s">
        <v>442</v>
      </c>
      <c r="C17" s="108">
        <v>150</v>
      </c>
      <c r="D17" s="114" t="s">
        <v>443</v>
      </c>
      <c r="E17" s="101" t="s">
        <v>54</v>
      </c>
      <c r="F17" s="110">
        <v>156</v>
      </c>
      <c r="G17" s="105">
        <f t="shared" si="2"/>
        <v>1.04</v>
      </c>
      <c r="H17" s="107"/>
      <c r="I17" s="114" t="s">
        <v>58</v>
      </c>
      <c r="J17" s="32" t="str">
        <f t="shared" si="3"/>
        <v>三</v>
      </c>
      <c r="K17" s="32"/>
      <c r="L17" s="32"/>
      <c r="M17" s="32"/>
      <c r="N17" s="32"/>
      <c r="O17" s="32"/>
      <c r="P17" s="32"/>
      <c r="Q17" s="32"/>
      <c r="R17" s="32"/>
      <c r="S17" s="32"/>
      <c r="T17" s="32"/>
      <c r="U17" s="32"/>
      <c r="V17" s="32"/>
      <c r="W17" s="32"/>
      <c r="X17" s="32"/>
      <c r="Y17" s="32"/>
      <c r="Z17" s="32"/>
      <c r="AA17" s="32"/>
      <c r="AB17" s="32"/>
      <c r="AC17" s="32"/>
    </row>
    <row r="18" spans="1:29" ht="192" customHeight="1">
      <c r="A18" s="115" t="s">
        <v>19</v>
      </c>
      <c r="B18" s="116" t="s">
        <v>444</v>
      </c>
      <c r="C18" s="117">
        <v>15</v>
      </c>
      <c r="D18" s="116" t="s">
        <v>445</v>
      </c>
      <c r="E18" s="101" t="s">
        <v>54</v>
      </c>
      <c r="F18" s="118">
        <v>17</v>
      </c>
      <c r="G18" s="105">
        <f t="shared" si="2"/>
        <v>1.1333333333333333</v>
      </c>
      <c r="H18" s="118"/>
      <c r="I18" s="116" t="s">
        <v>58</v>
      </c>
      <c r="J18" s="32" t="str">
        <f t="shared" si="3"/>
        <v>三</v>
      </c>
      <c r="K18" s="32"/>
      <c r="L18" s="32"/>
      <c r="M18" s="32"/>
      <c r="N18" s="32"/>
      <c r="O18" s="32"/>
      <c r="P18" s="32"/>
      <c r="Q18" s="32"/>
      <c r="R18" s="32"/>
      <c r="S18" s="32"/>
      <c r="T18" s="32"/>
      <c r="U18" s="32"/>
      <c r="V18" s="32"/>
      <c r="W18" s="32"/>
      <c r="X18" s="32"/>
      <c r="Y18" s="32"/>
      <c r="Z18" s="32"/>
      <c r="AA18" s="32"/>
      <c r="AB18" s="32"/>
      <c r="AC18" s="32"/>
    </row>
    <row r="19" spans="1:29" ht="269.25" customHeight="1">
      <c r="A19" s="115" t="s">
        <v>19</v>
      </c>
      <c r="B19" s="116" t="s">
        <v>446</v>
      </c>
      <c r="C19" s="117">
        <v>150</v>
      </c>
      <c r="D19" s="116" t="s">
        <v>447</v>
      </c>
      <c r="E19" s="101" t="s">
        <v>448</v>
      </c>
      <c r="F19" s="118">
        <v>124</v>
      </c>
      <c r="G19" s="105">
        <f t="shared" si="2"/>
        <v>0.82666666666666666</v>
      </c>
      <c r="H19" s="118"/>
      <c r="I19" s="116" t="s">
        <v>59</v>
      </c>
      <c r="J19" s="32" t="str">
        <f t="shared" si="3"/>
        <v>二</v>
      </c>
      <c r="K19" s="32"/>
      <c r="L19" s="32"/>
      <c r="M19" s="32"/>
      <c r="N19" s="32"/>
      <c r="O19" s="32"/>
      <c r="P19" s="32"/>
      <c r="Q19" s="32"/>
      <c r="R19" s="32"/>
      <c r="S19" s="32"/>
      <c r="T19" s="32"/>
      <c r="U19" s="32"/>
      <c r="V19" s="32"/>
      <c r="W19" s="32"/>
      <c r="X19" s="32"/>
      <c r="Y19" s="32"/>
      <c r="Z19" s="32"/>
      <c r="AA19" s="32"/>
      <c r="AB19" s="32"/>
      <c r="AC19" s="32"/>
    </row>
    <row r="20" spans="1:29" ht="111.75" customHeight="1">
      <c r="A20" s="115" t="s">
        <v>25</v>
      </c>
      <c r="B20" s="114" t="s">
        <v>449</v>
      </c>
      <c r="C20" s="117">
        <v>4</v>
      </c>
      <c r="D20" s="120" t="s">
        <v>450</v>
      </c>
      <c r="E20" s="118" t="s">
        <v>60</v>
      </c>
      <c r="F20" s="118">
        <v>4</v>
      </c>
      <c r="G20" s="105">
        <f t="shared" si="2"/>
        <v>1</v>
      </c>
      <c r="H20" s="118"/>
      <c r="I20" s="119" t="s">
        <v>61</v>
      </c>
      <c r="J20" s="32" t="str">
        <f t="shared" si="3"/>
        <v>二</v>
      </c>
      <c r="K20" s="32"/>
      <c r="L20" s="32"/>
      <c r="M20" s="32"/>
      <c r="N20" s="32"/>
      <c r="O20" s="32"/>
      <c r="P20" s="32"/>
      <c r="Q20" s="32"/>
      <c r="R20" s="32"/>
      <c r="S20" s="32"/>
      <c r="T20" s="32"/>
      <c r="U20" s="32"/>
      <c r="V20" s="32"/>
      <c r="W20" s="32"/>
      <c r="X20" s="32"/>
      <c r="Y20" s="32"/>
      <c r="Z20" s="32"/>
      <c r="AA20" s="32"/>
      <c r="AB20" s="32"/>
      <c r="AC20" s="32"/>
    </row>
    <row r="21" spans="1:29" ht="111.75" customHeight="1">
      <c r="A21" s="115" t="s">
        <v>25</v>
      </c>
      <c r="B21" s="114" t="s">
        <v>451</v>
      </c>
      <c r="C21" s="117">
        <v>150</v>
      </c>
      <c r="D21" s="120" t="s">
        <v>452</v>
      </c>
      <c r="E21" s="101" t="s">
        <v>62</v>
      </c>
      <c r="F21" s="118">
        <v>150</v>
      </c>
      <c r="G21" s="105">
        <f t="shared" si="2"/>
        <v>1</v>
      </c>
      <c r="H21" s="118"/>
      <c r="I21" s="119" t="s">
        <v>61</v>
      </c>
      <c r="J21" s="32" t="str">
        <f t="shared" si="3"/>
        <v>二</v>
      </c>
      <c r="K21" s="32"/>
      <c r="L21" s="32"/>
      <c r="M21" s="32"/>
      <c r="N21" s="32"/>
      <c r="O21" s="32"/>
      <c r="P21" s="32"/>
      <c r="Q21" s="32"/>
      <c r="R21" s="32"/>
      <c r="S21" s="32"/>
      <c r="T21" s="32"/>
      <c r="U21" s="32"/>
      <c r="V21" s="32"/>
      <c r="W21" s="32"/>
      <c r="X21" s="32"/>
      <c r="Y21" s="32"/>
      <c r="Z21" s="32"/>
      <c r="AA21" s="32"/>
      <c r="AB21" s="32"/>
      <c r="AC21" s="32"/>
    </row>
    <row r="22" spans="1:29" ht="116.25" customHeight="1">
      <c r="A22" s="121" t="s">
        <v>18</v>
      </c>
      <c r="B22" s="114" t="s">
        <v>453</v>
      </c>
      <c r="C22" s="117">
        <v>5</v>
      </c>
      <c r="D22" s="120" t="s">
        <v>454</v>
      </c>
      <c r="E22" s="118" t="s">
        <v>62</v>
      </c>
      <c r="F22" s="122">
        <v>5</v>
      </c>
      <c r="G22" s="105">
        <f t="shared" si="2"/>
        <v>1</v>
      </c>
      <c r="H22" s="122"/>
      <c r="I22" s="119" t="s">
        <v>63</v>
      </c>
      <c r="J22" s="32" t="str">
        <f t="shared" si="3"/>
        <v>二</v>
      </c>
      <c r="K22" s="32"/>
      <c r="L22" s="32"/>
      <c r="M22" s="32"/>
      <c r="N22" s="32"/>
      <c r="O22" s="32"/>
      <c r="P22" s="32"/>
      <c r="Q22" s="32"/>
      <c r="R22" s="32"/>
      <c r="S22" s="32"/>
      <c r="T22" s="32"/>
      <c r="U22" s="32"/>
      <c r="V22" s="32"/>
      <c r="W22" s="32"/>
      <c r="X22" s="32"/>
      <c r="Y22" s="32"/>
      <c r="Z22" s="32"/>
      <c r="AA22" s="32"/>
      <c r="AB22" s="32"/>
      <c r="AC22" s="32"/>
    </row>
    <row r="23" spans="1:29" ht="132" customHeight="1">
      <c r="A23" s="121" t="s">
        <v>18</v>
      </c>
      <c r="B23" s="116" t="s">
        <v>64</v>
      </c>
      <c r="C23" s="117">
        <v>2</v>
      </c>
      <c r="D23" s="120" t="s">
        <v>455</v>
      </c>
      <c r="E23" s="118" t="s">
        <v>54</v>
      </c>
      <c r="F23" s="122">
        <v>2</v>
      </c>
      <c r="G23" s="105">
        <f t="shared" si="2"/>
        <v>1</v>
      </c>
      <c r="H23" s="118"/>
      <c r="I23" s="119" t="s">
        <v>63</v>
      </c>
      <c r="J23" s="32" t="str">
        <f t="shared" si="3"/>
        <v>三</v>
      </c>
      <c r="K23" s="32"/>
      <c r="L23" s="32"/>
      <c r="M23" s="32"/>
      <c r="N23" s="32"/>
      <c r="O23" s="32"/>
      <c r="P23" s="32"/>
      <c r="Q23" s="32"/>
      <c r="R23" s="32"/>
      <c r="S23" s="32"/>
      <c r="T23" s="32"/>
      <c r="U23" s="32"/>
      <c r="V23" s="32"/>
      <c r="W23" s="32"/>
      <c r="X23" s="32"/>
      <c r="Y23" s="32"/>
      <c r="Z23" s="32"/>
      <c r="AA23" s="32"/>
      <c r="AB23" s="32"/>
      <c r="AC23" s="32"/>
    </row>
    <row r="24" spans="1:29" ht="233.25" customHeight="1">
      <c r="A24" s="115" t="s">
        <v>21</v>
      </c>
      <c r="B24" s="114" t="s">
        <v>456</v>
      </c>
      <c r="C24" s="117">
        <v>15</v>
      </c>
      <c r="D24" s="120" t="s">
        <v>457</v>
      </c>
      <c r="E24" s="101" t="s">
        <v>54</v>
      </c>
      <c r="F24" s="122">
        <v>12</v>
      </c>
      <c r="G24" s="105">
        <f t="shared" si="2"/>
        <v>0.8</v>
      </c>
      <c r="H24" s="122"/>
      <c r="I24" s="116" t="s">
        <v>65</v>
      </c>
      <c r="J24" s="32" t="str">
        <f t="shared" si="3"/>
        <v>三</v>
      </c>
      <c r="K24" s="32"/>
      <c r="L24" s="32"/>
      <c r="M24" s="32"/>
      <c r="N24" s="32"/>
      <c r="O24" s="32"/>
      <c r="P24" s="32"/>
      <c r="Q24" s="32"/>
      <c r="R24" s="32"/>
      <c r="S24" s="32"/>
      <c r="T24" s="32"/>
      <c r="U24" s="32"/>
      <c r="V24" s="32"/>
      <c r="W24" s="32"/>
      <c r="X24" s="32"/>
      <c r="Y24" s="32"/>
      <c r="Z24" s="32"/>
      <c r="AA24" s="32"/>
      <c r="AB24" s="32"/>
      <c r="AC24" s="32"/>
    </row>
    <row r="25" spans="1:29" ht="256.5" customHeight="1">
      <c r="A25" s="123" t="s">
        <v>21</v>
      </c>
      <c r="B25" s="124" t="s">
        <v>458</v>
      </c>
      <c r="C25" s="125">
        <v>0</v>
      </c>
      <c r="D25" s="126" t="s">
        <v>550</v>
      </c>
      <c r="E25" s="127" t="s">
        <v>459</v>
      </c>
      <c r="F25" s="128">
        <v>270</v>
      </c>
      <c r="G25" s="129"/>
      <c r="H25" s="128" t="s">
        <v>431</v>
      </c>
      <c r="I25" s="130" t="s">
        <v>460</v>
      </c>
      <c r="J25" s="90" t="s">
        <v>66</v>
      </c>
      <c r="K25" s="91"/>
      <c r="L25" s="32"/>
      <c r="M25" s="32"/>
      <c r="N25" s="32"/>
      <c r="O25" s="32"/>
      <c r="P25" s="32"/>
      <c r="Q25" s="32"/>
      <c r="R25" s="32"/>
      <c r="S25" s="32"/>
      <c r="T25" s="32"/>
      <c r="U25" s="32"/>
      <c r="V25" s="32"/>
      <c r="W25" s="32"/>
      <c r="X25" s="32"/>
      <c r="Y25" s="32"/>
      <c r="Z25" s="32"/>
      <c r="AA25" s="32"/>
      <c r="AB25" s="32"/>
      <c r="AC25" s="32"/>
    </row>
    <row r="26" spans="1:29" ht="303" customHeight="1">
      <c r="A26" s="115" t="s">
        <v>20</v>
      </c>
      <c r="B26" s="114" t="s">
        <v>463</v>
      </c>
      <c r="C26" s="117">
        <v>8</v>
      </c>
      <c r="D26" s="120" t="s">
        <v>464</v>
      </c>
      <c r="E26" s="101" t="s">
        <v>465</v>
      </c>
      <c r="F26" s="118">
        <v>6</v>
      </c>
      <c r="G26" s="105">
        <f t="shared" si="2"/>
        <v>0.75</v>
      </c>
      <c r="H26" s="118" t="s">
        <v>466</v>
      </c>
      <c r="I26" s="116" t="s">
        <v>69</v>
      </c>
      <c r="J26" s="32" t="str">
        <f t="shared" ref="J26:J48" si="4">LEFT(E26,FIND("、",E26) - 1)</f>
        <v>二</v>
      </c>
      <c r="K26" s="32"/>
      <c r="L26" s="38" t="s">
        <v>70</v>
      </c>
      <c r="M26" s="32"/>
      <c r="N26" s="32"/>
      <c r="O26" s="32"/>
      <c r="P26" s="32"/>
      <c r="Q26" s="32"/>
      <c r="R26" s="32"/>
      <c r="S26" s="32"/>
      <c r="T26" s="32"/>
      <c r="U26" s="32"/>
      <c r="V26" s="32"/>
      <c r="W26" s="32"/>
      <c r="X26" s="32"/>
      <c r="Y26" s="32"/>
      <c r="Z26" s="32"/>
      <c r="AA26" s="32"/>
      <c r="AB26" s="32"/>
      <c r="AC26" s="32"/>
    </row>
    <row r="27" spans="1:29" ht="191.25" customHeight="1">
      <c r="A27" s="115" t="s">
        <v>20</v>
      </c>
      <c r="B27" s="114" t="s">
        <v>467</v>
      </c>
      <c r="C27" s="117">
        <v>2593</v>
      </c>
      <c r="D27" s="120" t="s">
        <v>468</v>
      </c>
      <c r="E27" s="101" t="s">
        <v>71</v>
      </c>
      <c r="F27" s="132">
        <v>0</v>
      </c>
      <c r="G27" s="105">
        <f t="shared" si="2"/>
        <v>0</v>
      </c>
      <c r="H27" s="118" t="s">
        <v>469</v>
      </c>
      <c r="I27" s="116" t="s">
        <v>72</v>
      </c>
      <c r="J27" s="32" t="str">
        <f t="shared" si="4"/>
        <v>四</v>
      </c>
      <c r="K27" s="32"/>
      <c r="L27" s="39" t="s">
        <v>73</v>
      </c>
      <c r="M27" s="39" t="s">
        <v>74</v>
      </c>
      <c r="N27" s="39">
        <v>1431</v>
      </c>
      <c r="O27" s="32"/>
      <c r="P27" s="32"/>
      <c r="Q27" s="32"/>
      <c r="R27" s="32"/>
      <c r="S27" s="32"/>
      <c r="T27" s="32"/>
      <c r="U27" s="32"/>
      <c r="V27" s="32"/>
      <c r="W27" s="32"/>
      <c r="X27" s="32"/>
      <c r="Y27" s="32"/>
      <c r="Z27" s="32"/>
      <c r="AA27" s="32"/>
      <c r="AB27" s="32"/>
      <c r="AC27" s="32"/>
    </row>
    <row r="28" spans="1:29" ht="154.5" customHeight="1">
      <c r="A28" s="115" t="s">
        <v>20</v>
      </c>
      <c r="B28" s="114" t="s">
        <v>470</v>
      </c>
      <c r="C28" s="125">
        <v>3</v>
      </c>
      <c r="D28" s="120" t="s">
        <v>471</v>
      </c>
      <c r="E28" s="101" t="s">
        <v>62</v>
      </c>
      <c r="F28" s="118">
        <v>3</v>
      </c>
      <c r="G28" s="105">
        <f t="shared" si="2"/>
        <v>1</v>
      </c>
      <c r="H28" s="118"/>
      <c r="I28" s="116" t="s">
        <v>75</v>
      </c>
      <c r="J28" s="32" t="str">
        <f t="shared" si="4"/>
        <v>二</v>
      </c>
      <c r="K28" s="32"/>
      <c r="L28" s="39" t="s">
        <v>76</v>
      </c>
      <c r="M28" s="39" t="s">
        <v>77</v>
      </c>
      <c r="N28" s="39">
        <v>1461</v>
      </c>
      <c r="O28" s="32"/>
      <c r="P28" s="32"/>
      <c r="Q28" s="32"/>
      <c r="R28" s="32"/>
      <c r="S28" s="32"/>
      <c r="T28" s="32"/>
      <c r="U28" s="32"/>
      <c r="V28" s="32"/>
      <c r="W28" s="32"/>
      <c r="X28" s="32"/>
      <c r="Y28" s="32"/>
      <c r="Z28" s="32"/>
      <c r="AA28" s="32"/>
      <c r="AB28" s="32"/>
      <c r="AC28" s="32"/>
    </row>
    <row r="29" spans="1:29" ht="222.75" customHeight="1">
      <c r="A29" s="115" t="s">
        <v>20</v>
      </c>
      <c r="B29" s="114" t="s">
        <v>472</v>
      </c>
      <c r="C29" s="125">
        <v>3</v>
      </c>
      <c r="D29" s="126" t="s">
        <v>473</v>
      </c>
      <c r="E29" s="101" t="s">
        <v>62</v>
      </c>
      <c r="F29" s="122">
        <v>3</v>
      </c>
      <c r="G29" s="105">
        <f t="shared" si="2"/>
        <v>1</v>
      </c>
      <c r="H29" s="122"/>
      <c r="I29" s="133" t="s">
        <v>78</v>
      </c>
      <c r="J29" s="32" t="str">
        <f t="shared" si="4"/>
        <v>二</v>
      </c>
      <c r="K29" s="32"/>
      <c r="L29" s="39" t="s">
        <v>79</v>
      </c>
      <c r="M29" s="39" t="s">
        <v>80</v>
      </c>
      <c r="N29" s="39">
        <v>1441</v>
      </c>
      <c r="O29" s="32"/>
      <c r="P29" s="32"/>
      <c r="Q29" s="32"/>
      <c r="R29" s="32"/>
      <c r="S29" s="32"/>
      <c r="T29" s="32"/>
      <c r="U29" s="32"/>
      <c r="V29" s="32"/>
      <c r="W29" s="32"/>
      <c r="X29" s="32"/>
      <c r="Y29" s="32"/>
      <c r="Z29" s="32"/>
      <c r="AA29" s="32"/>
      <c r="AB29" s="32"/>
      <c r="AC29" s="32"/>
    </row>
    <row r="30" spans="1:29" ht="117.75" customHeight="1">
      <c r="A30" s="100" t="s">
        <v>24</v>
      </c>
      <c r="B30" s="114" t="s">
        <v>489</v>
      </c>
      <c r="C30" s="108">
        <v>200</v>
      </c>
      <c r="D30" s="120" t="s">
        <v>490</v>
      </c>
      <c r="E30" s="101" t="s">
        <v>491</v>
      </c>
      <c r="F30" s="118">
        <v>200</v>
      </c>
      <c r="G30" s="105">
        <f t="shared" si="2"/>
        <v>1</v>
      </c>
      <c r="H30" s="118"/>
      <c r="I30" s="119" t="s">
        <v>86</v>
      </c>
      <c r="J30" s="32" t="str">
        <f t="shared" si="4"/>
        <v>一</v>
      </c>
      <c r="K30" s="32"/>
      <c r="L30" s="32"/>
      <c r="M30" s="32"/>
      <c r="N30" s="32"/>
      <c r="O30" s="32"/>
      <c r="P30" s="32"/>
      <c r="Q30" s="32"/>
      <c r="R30" s="32"/>
      <c r="S30" s="32"/>
      <c r="T30" s="32"/>
      <c r="U30" s="32"/>
      <c r="V30" s="32"/>
      <c r="W30" s="32"/>
      <c r="X30" s="32"/>
      <c r="Y30" s="32"/>
      <c r="Z30" s="32"/>
      <c r="AA30" s="32"/>
      <c r="AB30" s="32"/>
      <c r="AC30" s="32"/>
    </row>
    <row r="31" spans="1:29" ht="99" customHeight="1">
      <c r="A31" s="115" t="s">
        <v>23</v>
      </c>
      <c r="B31" s="114" t="s">
        <v>492</v>
      </c>
      <c r="C31" s="117">
        <v>200</v>
      </c>
      <c r="D31" s="120" t="s">
        <v>493</v>
      </c>
      <c r="E31" s="118" t="s">
        <v>491</v>
      </c>
      <c r="F31" s="118">
        <v>200</v>
      </c>
      <c r="G31" s="105">
        <f t="shared" si="2"/>
        <v>1</v>
      </c>
      <c r="H31" s="118"/>
      <c r="I31" s="116" t="s">
        <v>87</v>
      </c>
      <c r="J31" s="32" t="str">
        <f t="shared" si="4"/>
        <v>一</v>
      </c>
      <c r="K31" s="32"/>
      <c r="L31" s="32"/>
      <c r="M31" s="32"/>
      <c r="N31" s="32"/>
      <c r="O31" s="32"/>
      <c r="P31" s="32"/>
      <c r="Q31" s="32"/>
      <c r="R31" s="32"/>
      <c r="S31" s="32"/>
      <c r="T31" s="32"/>
      <c r="U31" s="32"/>
      <c r="V31" s="32"/>
      <c r="W31" s="32"/>
      <c r="X31" s="32"/>
      <c r="Y31" s="32"/>
      <c r="Z31" s="32"/>
      <c r="AA31" s="32"/>
      <c r="AB31" s="32"/>
      <c r="AC31" s="32"/>
    </row>
    <row r="32" spans="1:29" ht="115.5" customHeight="1">
      <c r="A32" s="115" t="s">
        <v>22</v>
      </c>
      <c r="B32" s="131" t="s">
        <v>494</v>
      </c>
      <c r="C32" s="134">
        <v>50</v>
      </c>
      <c r="D32" s="120" t="s">
        <v>495</v>
      </c>
      <c r="E32" s="93" t="s">
        <v>433</v>
      </c>
      <c r="F32" s="118">
        <v>20</v>
      </c>
      <c r="G32" s="105">
        <f t="shared" si="2"/>
        <v>0.4</v>
      </c>
      <c r="H32" s="118" t="s">
        <v>496</v>
      </c>
      <c r="I32" s="106" t="s">
        <v>88</v>
      </c>
      <c r="J32" s="32" t="str">
        <f t="shared" si="4"/>
        <v>四</v>
      </c>
      <c r="K32" s="32"/>
      <c r="L32" s="32"/>
      <c r="M32" s="32"/>
      <c r="N32" s="32"/>
      <c r="O32" s="32"/>
      <c r="P32" s="32"/>
      <c r="Q32" s="32"/>
      <c r="R32" s="32"/>
      <c r="S32" s="32"/>
      <c r="T32" s="32"/>
      <c r="U32" s="32"/>
      <c r="V32" s="32"/>
      <c r="W32" s="32"/>
      <c r="X32" s="32"/>
      <c r="Y32" s="32"/>
      <c r="Z32" s="32"/>
      <c r="AA32" s="32"/>
      <c r="AB32" s="32"/>
      <c r="AC32" s="32"/>
    </row>
    <row r="33" spans="1:29" ht="171" customHeight="1">
      <c r="A33" s="115" t="s">
        <v>22</v>
      </c>
      <c r="B33" s="131" t="s">
        <v>497</v>
      </c>
      <c r="C33" s="134">
        <v>1216644</v>
      </c>
      <c r="D33" s="120" t="s">
        <v>540</v>
      </c>
      <c r="E33" s="101" t="s">
        <v>498</v>
      </c>
      <c r="F33" s="118">
        <v>1397249</v>
      </c>
      <c r="G33" s="105">
        <f t="shared" si="2"/>
        <v>1.1484452313084188</v>
      </c>
      <c r="H33" s="118"/>
      <c r="I33" s="106" t="s">
        <v>90</v>
      </c>
      <c r="J33" s="32" t="str">
        <f t="shared" si="4"/>
        <v>二</v>
      </c>
      <c r="K33" s="32"/>
      <c r="L33" s="32"/>
      <c r="M33" s="32"/>
      <c r="N33" s="32"/>
      <c r="O33" s="32"/>
      <c r="P33" s="32"/>
      <c r="Q33" s="32"/>
      <c r="R33" s="32"/>
      <c r="S33" s="32"/>
      <c r="T33" s="32"/>
      <c r="U33" s="32"/>
      <c r="V33" s="32"/>
      <c r="W33" s="32"/>
      <c r="X33" s="32"/>
      <c r="Y33" s="32"/>
      <c r="Z33" s="32"/>
      <c r="AA33" s="32"/>
      <c r="AB33" s="32"/>
      <c r="AC33" s="32"/>
    </row>
    <row r="34" spans="1:29" ht="342.75" customHeight="1">
      <c r="A34" s="115" t="s">
        <v>22</v>
      </c>
      <c r="B34" s="131" t="s">
        <v>541</v>
      </c>
      <c r="C34" s="117">
        <v>75000</v>
      </c>
      <c r="D34" s="120" t="s">
        <v>499</v>
      </c>
      <c r="E34" s="101" t="s">
        <v>91</v>
      </c>
      <c r="F34" s="118">
        <v>68106</v>
      </c>
      <c r="G34" s="105">
        <f t="shared" si="2"/>
        <v>0.90808</v>
      </c>
      <c r="H34" s="118"/>
      <c r="I34" s="116" t="s">
        <v>92</v>
      </c>
      <c r="J34" s="32" t="str">
        <f t="shared" si="4"/>
        <v>二</v>
      </c>
      <c r="K34" s="32"/>
      <c r="L34" s="32"/>
      <c r="M34" s="32"/>
      <c r="N34" s="32"/>
      <c r="O34" s="32"/>
      <c r="P34" s="32"/>
      <c r="Q34" s="32"/>
      <c r="R34" s="32"/>
      <c r="S34" s="32"/>
      <c r="T34" s="32"/>
      <c r="U34" s="32"/>
      <c r="V34" s="32"/>
      <c r="W34" s="32"/>
      <c r="X34" s="32"/>
      <c r="Y34" s="32"/>
      <c r="Z34" s="32"/>
      <c r="AA34" s="32"/>
      <c r="AB34" s="32"/>
      <c r="AC34" s="32"/>
    </row>
    <row r="35" spans="1:29" ht="409.5" customHeight="1">
      <c r="A35" s="115" t="s">
        <v>22</v>
      </c>
      <c r="B35" s="114" t="s">
        <v>500</v>
      </c>
      <c r="C35" s="117">
        <v>50000</v>
      </c>
      <c r="D35" s="126" t="s">
        <v>542</v>
      </c>
      <c r="E35" s="101" t="s">
        <v>91</v>
      </c>
      <c r="F35" s="132">
        <v>36510</v>
      </c>
      <c r="G35" s="105">
        <f t="shared" si="2"/>
        <v>0.73019999999999996</v>
      </c>
      <c r="H35" s="118" t="s">
        <v>501</v>
      </c>
      <c r="I35" s="116" t="s">
        <v>92</v>
      </c>
      <c r="J35" s="32" t="str">
        <f t="shared" si="4"/>
        <v>二</v>
      </c>
      <c r="K35" s="32"/>
      <c r="L35" s="32"/>
      <c r="M35" s="32"/>
      <c r="N35" s="32"/>
      <c r="O35" s="32"/>
      <c r="P35" s="32"/>
      <c r="Q35" s="32"/>
      <c r="R35" s="32"/>
      <c r="S35" s="32"/>
      <c r="T35" s="32"/>
      <c r="U35" s="32"/>
      <c r="V35" s="32"/>
      <c r="W35" s="32"/>
      <c r="X35" s="32"/>
      <c r="Y35" s="32"/>
      <c r="Z35" s="32"/>
      <c r="AA35" s="32"/>
      <c r="AB35" s="32"/>
      <c r="AC35" s="32"/>
    </row>
    <row r="36" spans="1:29" ht="376.5" customHeight="1">
      <c r="A36" s="115" t="s">
        <v>22</v>
      </c>
      <c r="B36" s="114" t="s">
        <v>502</v>
      </c>
      <c r="C36" s="117">
        <v>303155</v>
      </c>
      <c r="D36" s="120" t="s">
        <v>503</v>
      </c>
      <c r="E36" s="118" t="s">
        <v>91</v>
      </c>
      <c r="F36" s="118">
        <v>287351</v>
      </c>
      <c r="G36" s="105">
        <f t="shared" si="2"/>
        <v>0.94786825221421389</v>
      </c>
      <c r="H36" s="118"/>
      <c r="I36" s="116" t="s">
        <v>92</v>
      </c>
      <c r="J36" s="32" t="str">
        <f t="shared" si="4"/>
        <v>二</v>
      </c>
      <c r="K36" s="32"/>
      <c r="L36" s="32"/>
      <c r="M36" s="32"/>
      <c r="N36" s="32"/>
      <c r="O36" s="32"/>
      <c r="P36" s="32"/>
      <c r="Q36" s="32"/>
      <c r="R36" s="32"/>
      <c r="S36" s="32"/>
      <c r="T36" s="32"/>
      <c r="U36" s="32"/>
      <c r="V36" s="32"/>
      <c r="W36" s="32"/>
      <c r="X36" s="32"/>
      <c r="Y36" s="32"/>
      <c r="Z36" s="32"/>
      <c r="AA36" s="32"/>
      <c r="AB36" s="32"/>
      <c r="AC36" s="32"/>
    </row>
    <row r="37" spans="1:29" ht="134.25" customHeight="1">
      <c r="A37" s="115" t="s">
        <v>22</v>
      </c>
      <c r="B37" s="114" t="s">
        <v>504</v>
      </c>
      <c r="C37" s="117">
        <v>134</v>
      </c>
      <c r="D37" s="114" t="s">
        <v>505</v>
      </c>
      <c r="E37" s="101" t="s">
        <v>491</v>
      </c>
      <c r="F37" s="118">
        <v>134</v>
      </c>
      <c r="G37" s="105">
        <f t="shared" si="2"/>
        <v>1</v>
      </c>
      <c r="H37" s="118"/>
      <c r="I37" s="116" t="s">
        <v>93</v>
      </c>
      <c r="J37" s="32" t="str">
        <f t="shared" si="4"/>
        <v>一</v>
      </c>
      <c r="K37" s="32"/>
      <c r="L37" s="32"/>
      <c r="M37" s="32"/>
      <c r="N37" s="32"/>
      <c r="O37" s="32"/>
      <c r="P37" s="32"/>
      <c r="Q37" s="32"/>
      <c r="R37" s="32"/>
      <c r="S37" s="32"/>
      <c r="T37" s="32"/>
      <c r="U37" s="32"/>
      <c r="V37" s="32"/>
      <c r="W37" s="32"/>
      <c r="X37" s="32"/>
      <c r="Y37" s="32"/>
      <c r="Z37" s="32"/>
      <c r="AA37" s="32"/>
      <c r="AB37" s="32"/>
      <c r="AC37" s="32"/>
    </row>
    <row r="38" spans="1:29" ht="101.25" customHeight="1">
      <c r="A38" s="115" t="s">
        <v>22</v>
      </c>
      <c r="B38" s="114" t="s">
        <v>506</v>
      </c>
      <c r="C38" s="117">
        <v>150</v>
      </c>
      <c r="D38" s="120" t="s">
        <v>507</v>
      </c>
      <c r="E38" s="118" t="s">
        <v>576</v>
      </c>
      <c r="F38" s="118">
        <v>150</v>
      </c>
      <c r="G38" s="105">
        <f t="shared" si="2"/>
        <v>1</v>
      </c>
      <c r="H38" s="118"/>
      <c r="I38" s="100" t="s">
        <v>94</v>
      </c>
      <c r="J38" s="32" t="str">
        <f t="shared" si="4"/>
        <v>一</v>
      </c>
      <c r="K38" s="32"/>
      <c r="L38" s="32"/>
      <c r="M38" s="32"/>
      <c r="N38" s="32"/>
      <c r="O38" s="32"/>
      <c r="P38" s="32"/>
      <c r="Q38" s="32"/>
      <c r="R38" s="32"/>
      <c r="S38" s="32"/>
      <c r="T38" s="32"/>
      <c r="U38" s="32"/>
      <c r="V38" s="32"/>
      <c r="W38" s="32"/>
      <c r="X38" s="32"/>
      <c r="Y38" s="32"/>
      <c r="Z38" s="32"/>
      <c r="AA38" s="32"/>
      <c r="AB38" s="32"/>
      <c r="AC38" s="32"/>
    </row>
    <row r="39" spans="1:29" ht="180.75" customHeight="1">
      <c r="A39" s="115" t="s">
        <v>22</v>
      </c>
      <c r="B39" s="114" t="s">
        <v>508</v>
      </c>
      <c r="C39" s="125">
        <v>2488</v>
      </c>
      <c r="D39" s="120" t="s">
        <v>509</v>
      </c>
      <c r="E39" s="118" t="s">
        <v>510</v>
      </c>
      <c r="F39" s="118">
        <v>1678</v>
      </c>
      <c r="G39" s="105">
        <f t="shared" si="2"/>
        <v>0.67443729903536975</v>
      </c>
      <c r="H39" s="118" t="s">
        <v>511</v>
      </c>
      <c r="I39" s="135" t="s">
        <v>95</v>
      </c>
      <c r="J39" s="32" t="str">
        <f t="shared" si="4"/>
        <v>四</v>
      </c>
      <c r="K39" s="32"/>
      <c r="L39" s="32"/>
      <c r="M39" s="32"/>
      <c r="N39" s="32"/>
      <c r="O39" s="32"/>
      <c r="P39" s="32"/>
      <c r="Q39" s="32"/>
      <c r="R39" s="32"/>
      <c r="S39" s="32"/>
      <c r="T39" s="32"/>
      <c r="U39" s="32"/>
      <c r="V39" s="32"/>
      <c r="W39" s="32"/>
      <c r="X39" s="32"/>
      <c r="Y39" s="32"/>
      <c r="Z39" s="32"/>
      <c r="AA39" s="32"/>
      <c r="AB39" s="32"/>
      <c r="AC39" s="32"/>
    </row>
    <row r="40" spans="1:29" ht="175.5" customHeight="1">
      <c r="A40" s="115" t="s">
        <v>22</v>
      </c>
      <c r="B40" s="114" t="s">
        <v>512</v>
      </c>
      <c r="C40" s="117">
        <v>2102</v>
      </c>
      <c r="D40" s="120" t="s">
        <v>513</v>
      </c>
      <c r="E40" s="118" t="s">
        <v>514</v>
      </c>
      <c r="F40" s="118">
        <v>3041</v>
      </c>
      <c r="G40" s="105">
        <f t="shared" si="2"/>
        <v>1.4467174119885824</v>
      </c>
      <c r="H40" s="118" t="s">
        <v>515</v>
      </c>
      <c r="I40" s="116" t="s">
        <v>95</v>
      </c>
      <c r="J40" s="32" t="str">
        <f t="shared" si="4"/>
        <v>四</v>
      </c>
      <c r="K40" s="32"/>
      <c r="L40" s="32"/>
      <c r="M40" s="32"/>
      <c r="N40" s="32"/>
      <c r="O40" s="32"/>
      <c r="P40" s="32"/>
      <c r="Q40" s="32"/>
      <c r="R40" s="32"/>
      <c r="S40" s="32"/>
      <c r="T40" s="32"/>
      <c r="U40" s="32"/>
      <c r="V40" s="32"/>
      <c r="W40" s="32"/>
      <c r="X40" s="32"/>
      <c r="Y40" s="32"/>
      <c r="Z40" s="32"/>
      <c r="AA40" s="32"/>
      <c r="AB40" s="32"/>
      <c r="AC40" s="32"/>
    </row>
    <row r="41" spans="1:29" ht="162" customHeight="1">
      <c r="A41" s="115" t="s">
        <v>22</v>
      </c>
      <c r="B41" s="114" t="s">
        <v>516</v>
      </c>
      <c r="C41" s="117">
        <v>44936</v>
      </c>
      <c r="D41" s="120" t="s">
        <v>517</v>
      </c>
      <c r="E41" s="118" t="s">
        <v>518</v>
      </c>
      <c r="F41" s="118">
        <v>33013</v>
      </c>
      <c r="G41" s="105">
        <f t="shared" si="2"/>
        <v>0.7346670820722806</v>
      </c>
      <c r="H41" s="118" t="s">
        <v>519</v>
      </c>
      <c r="I41" s="116" t="s">
        <v>96</v>
      </c>
      <c r="J41" s="32" t="str">
        <f t="shared" si="4"/>
        <v>四</v>
      </c>
      <c r="K41" s="32"/>
      <c r="L41" s="32"/>
      <c r="M41" s="32"/>
      <c r="N41" s="32"/>
      <c r="O41" s="32"/>
      <c r="P41" s="32"/>
      <c r="Q41" s="32"/>
      <c r="R41" s="32"/>
      <c r="S41" s="32"/>
      <c r="T41" s="32"/>
      <c r="U41" s="32"/>
      <c r="V41" s="32"/>
      <c r="W41" s="32"/>
      <c r="X41" s="32"/>
      <c r="Y41" s="32"/>
      <c r="Z41" s="32"/>
      <c r="AA41" s="32"/>
      <c r="AB41" s="32"/>
      <c r="AC41" s="32"/>
    </row>
    <row r="42" spans="1:29" ht="150.75" customHeight="1">
      <c r="A42" s="115" t="s">
        <v>22</v>
      </c>
      <c r="B42" s="114" t="s">
        <v>520</v>
      </c>
      <c r="C42" s="117">
        <v>120</v>
      </c>
      <c r="D42" s="120" t="s">
        <v>521</v>
      </c>
      <c r="E42" s="118" t="s">
        <v>522</v>
      </c>
      <c r="F42" s="118">
        <v>116</v>
      </c>
      <c r="G42" s="105">
        <f t="shared" si="2"/>
        <v>0.96666666666666667</v>
      </c>
      <c r="H42" s="118"/>
      <c r="I42" s="116" t="s">
        <v>96</v>
      </c>
      <c r="J42" s="32" t="str">
        <f t="shared" si="4"/>
        <v>二</v>
      </c>
      <c r="K42" s="32"/>
      <c r="L42" s="32"/>
      <c r="M42" s="32"/>
      <c r="N42" s="32"/>
      <c r="O42" s="32"/>
      <c r="P42" s="32"/>
      <c r="Q42" s="32"/>
      <c r="R42" s="32"/>
      <c r="S42" s="32"/>
      <c r="T42" s="32"/>
      <c r="U42" s="32"/>
      <c r="V42" s="32"/>
      <c r="W42" s="32"/>
      <c r="X42" s="32"/>
      <c r="Y42" s="32"/>
      <c r="Z42" s="32"/>
      <c r="AA42" s="32"/>
      <c r="AB42" s="32"/>
      <c r="AC42" s="32"/>
    </row>
    <row r="43" spans="1:29" ht="184.5" customHeight="1">
      <c r="A43" s="115" t="s">
        <v>22</v>
      </c>
      <c r="B43" s="114" t="s">
        <v>523</v>
      </c>
      <c r="C43" s="117">
        <v>3259</v>
      </c>
      <c r="D43" s="120" t="s">
        <v>524</v>
      </c>
      <c r="E43" s="118" t="s">
        <v>525</v>
      </c>
      <c r="F43" s="118">
        <v>3054</v>
      </c>
      <c r="G43" s="105">
        <f t="shared" si="2"/>
        <v>0.93709726910095126</v>
      </c>
      <c r="H43" s="118"/>
      <c r="I43" s="136" t="s">
        <v>97</v>
      </c>
      <c r="J43" s="32" t="str">
        <f t="shared" si="4"/>
        <v>二</v>
      </c>
      <c r="K43" s="32"/>
      <c r="L43" s="32"/>
      <c r="M43" s="32"/>
      <c r="N43" s="32"/>
      <c r="O43" s="32"/>
      <c r="P43" s="32"/>
      <c r="Q43" s="32"/>
      <c r="R43" s="32"/>
      <c r="S43" s="32"/>
      <c r="T43" s="32"/>
      <c r="U43" s="32"/>
      <c r="V43" s="32"/>
      <c r="W43" s="32"/>
      <c r="X43" s="32"/>
      <c r="Y43" s="32"/>
      <c r="Z43" s="32"/>
      <c r="AA43" s="32"/>
      <c r="AB43" s="32"/>
      <c r="AC43" s="32"/>
    </row>
    <row r="44" spans="1:29" ht="187.5" customHeight="1">
      <c r="A44" s="115" t="s">
        <v>22</v>
      </c>
      <c r="B44" s="114" t="s">
        <v>526</v>
      </c>
      <c r="C44" s="117">
        <v>334</v>
      </c>
      <c r="D44" s="120" t="s">
        <v>527</v>
      </c>
      <c r="E44" s="118" t="s">
        <v>433</v>
      </c>
      <c r="F44" s="118">
        <v>233</v>
      </c>
      <c r="G44" s="105">
        <f t="shared" si="2"/>
        <v>0.69760479041916168</v>
      </c>
      <c r="H44" s="118" t="s">
        <v>528</v>
      </c>
      <c r="I44" s="100" t="s">
        <v>98</v>
      </c>
      <c r="J44" s="32" t="str">
        <f t="shared" si="4"/>
        <v>四</v>
      </c>
      <c r="K44" s="32"/>
      <c r="L44" s="32"/>
      <c r="M44" s="32"/>
      <c r="N44" s="32"/>
      <c r="O44" s="32"/>
      <c r="P44" s="32"/>
      <c r="Q44" s="32"/>
      <c r="R44" s="32"/>
      <c r="S44" s="32"/>
      <c r="T44" s="32"/>
      <c r="U44" s="32"/>
      <c r="V44" s="32"/>
      <c r="W44" s="32"/>
      <c r="X44" s="32"/>
      <c r="Y44" s="32"/>
      <c r="Z44" s="32"/>
      <c r="AA44" s="32"/>
      <c r="AB44" s="32"/>
      <c r="AC44" s="32"/>
    </row>
    <row r="45" spans="1:29" ht="165" customHeight="1">
      <c r="A45" s="137" t="s">
        <v>22</v>
      </c>
      <c r="B45" s="138" t="s">
        <v>529</v>
      </c>
      <c r="C45" s="139">
        <v>170</v>
      </c>
      <c r="D45" s="140" t="s">
        <v>599</v>
      </c>
      <c r="E45" s="138" t="s">
        <v>99</v>
      </c>
      <c r="F45" s="141">
        <v>80</v>
      </c>
      <c r="G45" s="105">
        <f t="shared" si="2"/>
        <v>0.47058823529411764</v>
      </c>
      <c r="H45" s="131" t="s">
        <v>530</v>
      </c>
      <c r="I45" s="142" t="s">
        <v>100</v>
      </c>
      <c r="J45" s="32" t="str">
        <f t="shared" si="4"/>
        <v>一</v>
      </c>
      <c r="K45" s="2"/>
      <c r="L45" s="2"/>
      <c r="M45" s="2"/>
      <c r="N45" s="2"/>
      <c r="O45" s="2"/>
      <c r="P45" s="2"/>
      <c r="Q45" s="2"/>
      <c r="R45" s="2"/>
      <c r="S45" s="2"/>
      <c r="T45" s="2"/>
      <c r="U45" s="2"/>
      <c r="V45" s="2"/>
      <c r="W45" s="2"/>
      <c r="X45" s="2"/>
      <c r="Y45" s="2"/>
      <c r="Z45" s="2"/>
      <c r="AA45" s="2"/>
      <c r="AB45" s="2"/>
      <c r="AC45" s="2"/>
    </row>
    <row r="46" spans="1:29" ht="165" customHeight="1">
      <c r="A46" s="100" t="s">
        <v>22</v>
      </c>
      <c r="B46" s="131" t="s">
        <v>531</v>
      </c>
      <c r="C46" s="134">
        <v>2800</v>
      </c>
      <c r="D46" s="143" t="s">
        <v>532</v>
      </c>
      <c r="E46" s="93" t="s">
        <v>533</v>
      </c>
      <c r="F46" s="141">
        <v>2412</v>
      </c>
      <c r="G46" s="105">
        <f t="shared" si="2"/>
        <v>0.86142857142857143</v>
      </c>
      <c r="H46" s="131"/>
      <c r="I46" s="131" t="s">
        <v>101</v>
      </c>
      <c r="J46" s="32" t="str">
        <f t="shared" si="4"/>
        <v>二</v>
      </c>
      <c r="K46" s="2"/>
      <c r="L46" s="2"/>
      <c r="M46" s="2"/>
      <c r="N46" s="2"/>
      <c r="O46" s="2"/>
      <c r="P46" s="2"/>
      <c r="Q46" s="2"/>
      <c r="R46" s="2"/>
      <c r="S46" s="2"/>
      <c r="T46" s="2"/>
      <c r="U46" s="2"/>
      <c r="V46" s="2"/>
      <c r="W46" s="2"/>
      <c r="X46" s="2"/>
      <c r="Y46" s="2"/>
      <c r="Z46" s="2"/>
      <c r="AA46" s="2"/>
      <c r="AB46" s="2"/>
      <c r="AC46" s="2"/>
    </row>
    <row r="47" spans="1:29" ht="253.5" customHeight="1">
      <c r="A47" s="100" t="s">
        <v>22</v>
      </c>
      <c r="B47" s="131" t="s">
        <v>534</v>
      </c>
      <c r="C47" s="104">
        <v>79007</v>
      </c>
      <c r="D47" s="143" t="s">
        <v>535</v>
      </c>
      <c r="E47" s="131" t="s">
        <v>536</v>
      </c>
      <c r="F47" s="141">
        <v>75783</v>
      </c>
      <c r="G47" s="105">
        <f t="shared" si="2"/>
        <v>0.95919348918450265</v>
      </c>
      <c r="H47" s="131"/>
      <c r="I47" s="136" t="s">
        <v>102</v>
      </c>
      <c r="J47" s="32" t="str">
        <f t="shared" si="4"/>
        <v>二</v>
      </c>
      <c r="K47" s="2"/>
      <c r="L47" s="2"/>
      <c r="M47" s="2"/>
      <c r="N47" s="2"/>
      <c r="O47" s="2"/>
      <c r="P47" s="2"/>
      <c r="Q47" s="2"/>
      <c r="R47" s="2"/>
      <c r="S47" s="2"/>
      <c r="T47" s="2"/>
      <c r="U47" s="2"/>
      <c r="V47" s="2"/>
      <c r="W47" s="2"/>
      <c r="X47" s="2"/>
      <c r="Y47" s="2"/>
      <c r="Z47" s="2"/>
      <c r="AA47" s="2"/>
      <c r="AB47" s="2"/>
      <c r="AC47" s="2"/>
    </row>
    <row r="48" spans="1:29" ht="165" customHeight="1">
      <c r="A48" s="100" t="s">
        <v>22</v>
      </c>
      <c r="B48" s="144" t="s">
        <v>537</v>
      </c>
      <c r="C48" s="145">
        <v>1200</v>
      </c>
      <c r="D48" s="143" t="s">
        <v>538</v>
      </c>
      <c r="E48" s="146" t="s">
        <v>533</v>
      </c>
      <c r="F48" s="141">
        <v>1100</v>
      </c>
      <c r="G48" s="105">
        <f t="shared" si="2"/>
        <v>0.91666666666666663</v>
      </c>
      <c r="H48" s="131"/>
      <c r="I48" s="147" t="s">
        <v>101</v>
      </c>
      <c r="J48" s="32" t="str">
        <f t="shared" si="4"/>
        <v>二</v>
      </c>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4"/>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4"/>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4"/>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4"/>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4"/>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4"/>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4"/>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4"/>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4"/>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4"/>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4"/>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4"/>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4"/>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4"/>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4"/>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4"/>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4"/>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4"/>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4"/>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4"/>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4"/>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4"/>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4"/>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4"/>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4"/>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4"/>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4"/>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4"/>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4"/>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4"/>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4"/>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4"/>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4"/>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4"/>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4"/>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4"/>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4"/>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4"/>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4"/>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4"/>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4"/>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4"/>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4"/>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4"/>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4"/>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4"/>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4"/>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4"/>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4"/>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4"/>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4"/>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4"/>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4"/>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4"/>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4"/>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4"/>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4"/>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4"/>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4"/>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4"/>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4"/>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4"/>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4"/>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4"/>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4"/>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4"/>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4"/>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4"/>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4"/>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4"/>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4"/>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4"/>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4"/>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4"/>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4"/>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4"/>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4"/>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4"/>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4"/>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4"/>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4"/>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4"/>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4"/>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4"/>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4"/>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4"/>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4"/>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4"/>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4"/>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4"/>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4"/>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4"/>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4"/>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4"/>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4"/>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4"/>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4"/>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4"/>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4"/>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4"/>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4"/>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4"/>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4"/>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4"/>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4"/>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4"/>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4"/>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4"/>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4"/>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4"/>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4"/>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4"/>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4"/>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4"/>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4"/>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4"/>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4"/>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4"/>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4"/>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4"/>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4"/>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4"/>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4"/>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4"/>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4"/>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4"/>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4"/>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4"/>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4"/>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4"/>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4"/>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4"/>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4"/>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4"/>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4"/>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4"/>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4"/>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4"/>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4"/>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4"/>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4"/>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4"/>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4"/>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4"/>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4"/>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4"/>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4"/>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4"/>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4"/>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4"/>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4"/>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4"/>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4"/>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4"/>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4"/>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4"/>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4"/>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4"/>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4"/>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4"/>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4"/>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4"/>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4"/>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4"/>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4"/>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4"/>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4"/>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4"/>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4"/>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4"/>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4"/>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4"/>
      <c r="H220" s="43"/>
      <c r="I220" s="2"/>
      <c r="J220" s="2"/>
      <c r="K220" s="2"/>
      <c r="L220" s="2"/>
      <c r="M220" s="2"/>
      <c r="N220" s="2"/>
      <c r="O220" s="2"/>
      <c r="P220" s="2"/>
      <c r="Q220" s="2"/>
      <c r="R220" s="2"/>
      <c r="S220" s="2"/>
      <c r="T220" s="2"/>
      <c r="U220" s="2"/>
      <c r="V220" s="2"/>
      <c r="W220" s="2"/>
      <c r="X220" s="2"/>
      <c r="Y220" s="2"/>
      <c r="Z220" s="2"/>
      <c r="AA220" s="2"/>
      <c r="AB220" s="2"/>
      <c r="AC220" s="2"/>
    </row>
    <row r="221" spans="1:29" ht="16.5" customHeight="1">
      <c r="A221" s="2"/>
      <c r="B221" s="2"/>
      <c r="C221" s="42"/>
      <c r="D221" s="43"/>
      <c r="E221" s="43"/>
      <c r="F221" s="43"/>
      <c r="G221" s="44"/>
      <c r="H221" s="43"/>
      <c r="I221" s="2"/>
      <c r="J221" s="2"/>
      <c r="K221" s="2"/>
      <c r="L221" s="2"/>
      <c r="M221" s="2"/>
      <c r="N221" s="2"/>
      <c r="O221" s="2"/>
      <c r="P221" s="2"/>
      <c r="Q221" s="2"/>
      <c r="R221" s="2"/>
      <c r="S221" s="2"/>
      <c r="T221" s="2"/>
      <c r="U221" s="2"/>
      <c r="V221" s="2"/>
      <c r="W221" s="2"/>
      <c r="X221" s="2"/>
      <c r="Y221" s="2"/>
      <c r="Z221" s="2"/>
      <c r="AA221" s="2"/>
      <c r="AB221" s="2"/>
      <c r="AC221" s="2"/>
    </row>
    <row r="222" spans="1:29" ht="16.5" customHeight="1">
      <c r="A222" s="2"/>
      <c r="B222" s="2"/>
      <c r="C222" s="42"/>
      <c r="D222" s="43"/>
      <c r="E222" s="43"/>
      <c r="F222" s="43"/>
      <c r="G222" s="44"/>
      <c r="H222" s="43"/>
      <c r="I222" s="2"/>
      <c r="J222" s="2"/>
      <c r="K222" s="2"/>
      <c r="L222" s="2"/>
      <c r="M222" s="2"/>
      <c r="N222" s="2"/>
      <c r="O222" s="2"/>
      <c r="P222" s="2"/>
      <c r="Q222" s="2"/>
      <c r="R222" s="2"/>
      <c r="S222" s="2"/>
      <c r="T222" s="2"/>
      <c r="U222" s="2"/>
      <c r="V222" s="2"/>
      <c r="W222" s="2"/>
      <c r="X222" s="2"/>
      <c r="Y222" s="2"/>
      <c r="Z222" s="2"/>
      <c r="AA222" s="2"/>
      <c r="AB222" s="2"/>
      <c r="AC222" s="2"/>
    </row>
    <row r="223" spans="1:29" ht="16.5" customHeight="1">
      <c r="A223" s="2"/>
      <c r="B223" s="2"/>
      <c r="C223" s="42"/>
      <c r="D223" s="43"/>
      <c r="E223" s="43"/>
      <c r="F223" s="43"/>
      <c r="G223" s="44"/>
      <c r="H223" s="43"/>
      <c r="I223" s="2"/>
      <c r="J223" s="2"/>
      <c r="K223" s="2"/>
      <c r="L223" s="2"/>
      <c r="M223" s="2"/>
      <c r="N223" s="2"/>
      <c r="O223" s="2"/>
      <c r="P223" s="2"/>
      <c r="Q223" s="2"/>
      <c r="R223" s="2"/>
      <c r="S223" s="2"/>
      <c r="T223" s="2"/>
      <c r="U223" s="2"/>
      <c r="V223" s="2"/>
      <c r="W223" s="2"/>
      <c r="X223" s="2"/>
      <c r="Y223" s="2"/>
      <c r="Z223" s="2"/>
      <c r="AA223" s="2"/>
      <c r="AB223" s="2"/>
      <c r="AC223" s="2"/>
    </row>
    <row r="224" spans="1:29" ht="16.5" customHeight="1">
      <c r="A224" s="2"/>
      <c r="B224" s="2"/>
      <c r="C224" s="42"/>
      <c r="D224" s="43"/>
      <c r="E224" s="43"/>
      <c r="F224" s="43"/>
      <c r="G224" s="44"/>
      <c r="H224" s="43"/>
      <c r="I224" s="2"/>
      <c r="J224" s="2"/>
      <c r="K224" s="2"/>
      <c r="L224" s="2"/>
      <c r="M224" s="2"/>
      <c r="N224" s="2"/>
      <c r="O224" s="2"/>
      <c r="P224" s="2"/>
      <c r="Q224" s="2"/>
      <c r="R224" s="2"/>
      <c r="S224" s="2"/>
      <c r="T224" s="2"/>
      <c r="U224" s="2"/>
      <c r="V224" s="2"/>
      <c r="W224" s="2"/>
      <c r="X224" s="2"/>
      <c r="Y224" s="2"/>
      <c r="Z224" s="2"/>
      <c r="AA224" s="2"/>
      <c r="AB224" s="2"/>
      <c r="AC224" s="2"/>
    </row>
    <row r="225" spans="1:29" ht="16.5" customHeight="1">
      <c r="A225" s="2"/>
      <c r="B225" s="2"/>
      <c r="C225" s="42"/>
      <c r="D225" s="43"/>
      <c r="E225" s="43"/>
      <c r="F225" s="43"/>
      <c r="G225" s="44"/>
      <c r="H225" s="43"/>
      <c r="I225" s="2"/>
      <c r="J225" s="2"/>
      <c r="K225" s="2"/>
      <c r="L225" s="2"/>
      <c r="M225" s="2"/>
      <c r="N225" s="2"/>
      <c r="O225" s="2"/>
      <c r="P225" s="2"/>
      <c r="Q225" s="2"/>
      <c r="R225" s="2"/>
      <c r="S225" s="2"/>
      <c r="T225" s="2"/>
      <c r="U225" s="2"/>
      <c r="V225" s="2"/>
      <c r="W225" s="2"/>
      <c r="X225" s="2"/>
      <c r="Y225" s="2"/>
      <c r="Z225" s="2"/>
      <c r="AA225" s="2"/>
      <c r="AB225" s="2"/>
      <c r="AC225" s="2"/>
    </row>
    <row r="226" spans="1:29" ht="16.5" customHeight="1">
      <c r="A226" s="2"/>
      <c r="B226" s="2"/>
      <c r="C226" s="42"/>
      <c r="D226" s="43"/>
      <c r="E226" s="43"/>
      <c r="F226" s="43"/>
      <c r="G226" s="44"/>
      <c r="H226" s="43"/>
      <c r="I226" s="2"/>
      <c r="J226" s="2"/>
      <c r="K226" s="2"/>
      <c r="L226" s="2"/>
      <c r="M226" s="2"/>
      <c r="N226" s="2"/>
      <c r="O226" s="2"/>
      <c r="P226" s="2"/>
      <c r="Q226" s="2"/>
      <c r="R226" s="2"/>
      <c r="S226" s="2"/>
      <c r="T226" s="2"/>
      <c r="U226" s="2"/>
      <c r="V226" s="2"/>
      <c r="W226" s="2"/>
      <c r="X226" s="2"/>
      <c r="Y226" s="2"/>
      <c r="Z226" s="2"/>
      <c r="AA226" s="2"/>
      <c r="AB226" s="2"/>
      <c r="AC226" s="2"/>
    </row>
    <row r="227" spans="1:29" ht="16.5" customHeight="1">
      <c r="A227" s="2"/>
      <c r="B227" s="2"/>
      <c r="C227" s="42"/>
      <c r="D227" s="43"/>
      <c r="E227" s="43"/>
      <c r="F227" s="43"/>
      <c r="G227" s="44"/>
      <c r="H227" s="43"/>
      <c r="I227" s="2"/>
      <c r="J227" s="2"/>
      <c r="K227" s="2"/>
      <c r="L227" s="2"/>
      <c r="M227" s="2"/>
      <c r="N227" s="2"/>
      <c r="O227" s="2"/>
      <c r="P227" s="2"/>
      <c r="Q227" s="2"/>
      <c r="R227" s="2"/>
      <c r="S227" s="2"/>
      <c r="T227" s="2"/>
      <c r="U227" s="2"/>
      <c r="V227" s="2"/>
      <c r="W227" s="2"/>
      <c r="X227" s="2"/>
      <c r="Y227" s="2"/>
      <c r="Z227" s="2"/>
      <c r="AA227" s="2"/>
      <c r="AB227" s="2"/>
      <c r="AC227" s="2"/>
    </row>
    <row r="228" spans="1:29" ht="16.5" customHeight="1">
      <c r="A228" s="2"/>
      <c r="B228" s="2"/>
      <c r="C228" s="42"/>
      <c r="D228" s="43"/>
      <c r="E228" s="43"/>
      <c r="F228" s="43"/>
      <c r="G228" s="44"/>
      <c r="H228" s="43"/>
      <c r="I228" s="2"/>
      <c r="J228" s="2"/>
      <c r="K228" s="2"/>
      <c r="L228" s="2"/>
      <c r="M228" s="2"/>
      <c r="N228" s="2"/>
      <c r="O228" s="2"/>
      <c r="P228" s="2"/>
      <c r="Q228" s="2"/>
      <c r="R228" s="2"/>
      <c r="S228" s="2"/>
      <c r="T228" s="2"/>
      <c r="U228" s="2"/>
      <c r="V228" s="2"/>
      <c r="W228" s="2"/>
      <c r="X228" s="2"/>
      <c r="Y228" s="2"/>
      <c r="Z228" s="2"/>
      <c r="AA228" s="2"/>
      <c r="AB228" s="2"/>
      <c r="AC228" s="2"/>
    </row>
    <row r="229" spans="1:29" ht="16.5" customHeight="1">
      <c r="A229" s="2"/>
      <c r="B229" s="2"/>
      <c r="C229" s="42"/>
      <c r="D229" s="43"/>
      <c r="E229" s="43"/>
      <c r="F229" s="43"/>
      <c r="G229" s="44"/>
      <c r="H229" s="43"/>
      <c r="I229" s="2"/>
      <c r="J229" s="2"/>
      <c r="K229" s="2"/>
      <c r="L229" s="2"/>
      <c r="M229" s="2"/>
      <c r="N229" s="2"/>
      <c r="O229" s="2"/>
      <c r="P229" s="2"/>
      <c r="Q229" s="2"/>
      <c r="R229" s="2"/>
      <c r="S229" s="2"/>
      <c r="T229" s="2"/>
      <c r="U229" s="2"/>
      <c r="V229" s="2"/>
      <c r="W229" s="2"/>
      <c r="X229" s="2"/>
      <c r="Y229" s="2"/>
      <c r="Z229" s="2"/>
      <c r="AA229" s="2"/>
      <c r="AB229" s="2"/>
      <c r="AC229" s="2"/>
    </row>
    <row r="230" spans="1:29" ht="16.5" customHeight="1">
      <c r="A230" s="2"/>
      <c r="B230" s="2"/>
      <c r="C230" s="42"/>
      <c r="D230" s="43"/>
      <c r="E230" s="43"/>
      <c r="F230" s="43"/>
      <c r="G230" s="44"/>
      <c r="H230" s="43"/>
      <c r="I230" s="2"/>
      <c r="J230" s="2"/>
      <c r="K230" s="2"/>
      <c r="L230" s="2"/>
      <c r="M230" s="2"/>
      <c r="N230" s="2"/>
      <c r="O230" s="2"/>
      <c r="P230" s="2"/>
      <c r="Q230" s="2"/>
      <c r="R230" s="2"/>
      <c r="S230" s="2"/>
      <c r="T230" s="2"/>
      <c r="U230" s="2"/>
      <c r="V230" s="2"/>
      <c r="W230" s="2"/>
      <c r="X230" s="2"/>
      <c r="Y230" s="2"/>
      <c r="Z230" s="2"/>
      <c r="AA230" s="2"/>
      <c r="AB230" s="2"/>
      <c r="AC230" s="2"/>
    </row>
    <row r="231" spans="1:29" ht="16.5" customHeight="1">
      <c r="A231" s="2"/>
      <c r="B231" s="2"/>
      <c r="C231" s="42"/>
      <c r="D231" s="43"/>
      <c r="E231" s="43"/>
      <c r="F231" s="43"/>
      <c r="G231" s="44"/>
      <c r="H231" s="43"/>
      <c r="I231" s="2"/>
      <c r="J231" s="2"/>
      <c r="K231" s="2"/>
      <c r="L231" s="2"/>
      <c r="M231" s="2"/>
      <c r="N231" s="2"/>
      <c r="O231" s="2"/>
      <c r="P231" s="2"/>
      <c r="Q231" s="2"/>
      <c r="R231" s="2"/>
      <c r="S231" s="2"/>
      <c r="T231" s="2"/>
      <c r="U231" s="2"/>
      <c r="V231" s="2"/>
      <c r="W231" s="2"/>
      <c r="X231" s="2"/>
      <c r="Y231" s="2"/>
      <c r="Z231" s="2"/>
      <c r="AA231" s="2"/>
      <c r="AB231" s="2"/>
      <c r="AC231" s="2"/>
    </row>
    <row r="232" spans="1:29" ht="16.5" customHeight="1">
      <c r="A232" s="2"/>
      <c r="B232" s="2"/>
      <c r="C232" s="42"/>
      <c r="D232" s="43"/>
      <c r="E232" s="43"/>
      <c r="F232" s="43"/>
      <c r="G232" s="44"/>
      <c r="H232" s="43"/>
      <c r="I232" s="2"/>
      <c r="J232" s="2"/>
      <c r="K232" s="2"/>
      <c r="L232" s="2"/>
      <c r="M232" s="2"/>
      <c r="N232" s="2"/>
      <c r="O232" s="2"/>
      <c r="P232" s="2"/>
      <c r="Q232" s="2"/>
      <c r="R232" s="2"/>
      <c r="S232" s="2"/>
      <c r="T232" s="2"/>
      <c r="U232" s="2"/>
      <c r="V232" s="2"/>
      <c r="W232" s="2"/>
      <c r="X232" s="2"/>
      <c r="Y232" s="2"/>
      <c r="Z232" s="2"/>
      <c r="AA232" s="2"/>
      <c r="AB232" s="2"/>
      <c r="AC232" s="2"/>
    </row>
    <row r="233" spans="1:29" ht="16.5" customHeight="1">
      <c r="A233" s="2"/>
      <c r="B233" s="2"/>
      <c r="C233" s="42"/>
      <c r="D233" s="43"/>
      <c r="E233" s="43"/>
      <c r="F233" s="43"/>
      <c r="G233" s="44"/>
      <c r="H233" s="43"/>
      <c r="I233" s="2"/>
      <c r="J233" s="2"/>
      <c r="K233" s="2"/>
      <c r="L233" s="2"/>
      <c r="M233" s="2"/>
      <c r="N233" s="2"/>
      <c r="O233" s="2"/>
      <c r="P233" s="2"/>
      <c r="Q233" s="2"/>
      <c r="R233" s="2"/>
      <c r="S233" s="2"/>
      <c r="T233" s="2"/>
      <c r="U233" s="2"/>
      <c r="V233" s="2"/>
      <c r="W233" s="2"/>
      <c r="X233" s="2"/>
      <c r="Y233" s="2"/>
      <c r="Z233" s="2"/>
      <c r="AA233" s="2"/>
      <c r="AB233" s="2"/>
      <c r="AC233" s="2"/>
    </row>
    <row r="234" spans="1:29" ht="16.5" customHeight="1">
      <c r="A234" s="2"/>
      <c r="B234" s="2"/>
      <c r="C234" s="42"/>
      <c r="D234" s="43"/>
      <c r="E234" s="43"/>
      <c r="F234" s="43"/>
      <c r="G234" s="44"/>
      <c r="H234" s="43"/>
      <c r="I234" s="2"/>
      <c r="J234" s="2"/>
      <c r="K234" s="2"/>
      <c r="L234" s="2"/>
      <c r="M234" s="2"/>
      <c r="N234" s="2"/>
      <c r="O234" s="2"/>
      <c r="P234" s="2"/>
      <c r="Q234" s="2"/>
      <c r="R234" s="2"/>
      <c r="S234" s="2"/>
      <c r="T234" s="2"/>
      <c r="U234" s="2"/>
      <c r="V234" s="2"/>
      <c r="W234" s="2"/>
      <c r="X234" s="2"/>
      <c r="Y234" s="2"/>
      <c r="Z234" s="2"/>
      <c r="AA234" s="2"/>
      <c r="AB234" s="2"/>
      <c r="AC234" s="2"/>
    </row>
    <row r="235" spans="1:29" ht="16.5" customHeight="1">
      <c r="A235" s="2"/>
      <c r="B235" s="2"/>
      <c r="C235" s="42"/>
      <c r="D235" s="43"/>
      <c r="E235" s="43"/>
      <c r="F235" s="43"/>
      <c r="G235" s="44"/>
      <c r="H235" s="43"/>
      <c r="I235" s="2"/>
      <c r="J235" s="2"/>
      <c r="K235" s="2"/>
      <c r="L235" s="2"/>
      <c r="M235" s="2"/>
      <c r="N235" s="2"/>
      <c r="O235" s="2"/>
      <c r="P235" s="2"/>
      <c r="Q235" s="2"/>
      <c r="R235" s="2"/>
      <c r="S235" s="2"/>
      <c r="T235" s="2"/>
      <c r="U235" s="2"/>
      <c r="V235" s="2"/>
      <c r="W235" s="2"/>
      <c r="X235" s="2"/>
      <c r="Y235" s="2"/>
      <c r="Z235" s="2"/>
      <c r="AA235" s="2"/>
      <c r="AB235" s="2"/>
      <c r="AC235" s="2"/>
    </row>
    <row r="236" spans="1:29" ht="16.5" customHeight="1">
      <c r="A236" s="2"/>
      <c r="B236" s="2"/>
      <c r="C236" s="42"/>
      <c r="D236" s="43"/>
      <c r="E236" s="43"/>
      <c r="F236" s="43"/>
      <c r="G236" s="44"/>
      <c r="H236" s="43"/>
      <c r="I236" s="2"/>
      <c r="J236" s="2"/>
      <c r="K236" s="2"/>
      <c r="L236" s="2"/>
      <c r="M236" s="2"/>
      <c r="N236" s="2"/>
      <c r="O236" s="2"/>
      <c r="P236" s="2"/>
      <c r="Q236" s="2"/>
      <c r="R236" s="2"/>
      <c r="S236" s="2"/>
      <c r="T236" s="2"/>
      <c r="U236" s="2"/>
      <c r="V236" s="2"/>
      <c r="W236" s="2"/>
      <c r="X236" s="2"/>
      <c r="Y236" s="2"/>
      <c r="Z236" s="2"/>
      <c r="AA236" s="2"/>
      <c r="AB236" s="2"/>
      <c r="AC236" s="2"/>
    </row>
    <row r="237" spans="1:29" ht="16.5" customHeight="1">
      <c r="A237" s="2"/>
      <c r="B237" s="2"/>
      <c r="C237" s="42"/>
      <c r="D237" s="43"/>
      <c r="E237" s="43"/>
      <c r="F237" s="43"/>
      <c r="G237" s="44"/>
      <c r="H237" s="43"/>
      <c r="I237" s="2"/>
      <c r="J237" s="2"/>
      <c r="K237" s="2"/>
      <c r="L237" s="2"/>
      <c r="M237" s="2"/>
      <c r="N237" s="2"/>
      <c r="O237" s="2"/>
      <c r="P237" s="2"/>
      <c r="Q237" s="2"/>
      <c r="R237" s="2"/>
      <c r="S237" s="2"/>
      <c r="T237" s="2"/>
      <c r="U237" s="2"/>
      <c r="V237" s="2"/>
      <c r="W237" s="2"/>
      <c r="X237" s="2"/>
      <c r="Y237" s="2"/>
      <c r="Z237" s="2"/>
      <c r="AA237" s="2"/>
      <c r="AB237" s="2"/>
      <c r="AC237" s="2"/>
    </row>
    <row r="238" spans="1:29" ht="16.5" customHeight="1">
      <c r="A238" s="2"/>
      <c r="B238" s="2"/>
      <c r="C238" s="42"/>
      <c r="D238" s="43"/>
      <c r="E238" s="43"/>
      <c r="F238" s="43"/>
      <c r="G238" s="44"/>
      <c r="H238" s="43"/>
      <c r="I238" s="2"/>
      <c r="J238" s="2"/>
      <c r="K238" s="2"/>
      <c r="L238" s="2"/>
      <c r="M238" s="2"/>
      <c r="N238" s="2"/>
      <c r="O238" s="2"/>
      <c r="P238" s="2"/>
      <c r="Q238" s="2"/>
      <c r="R238" s="2"/>
      <c r="S238" s="2"/>
      <c r="T238" s="2"/>
      <c r="U238" s="2"/>
      <c r="V238" s="2"/>
      <c r="W238" s="2"/>
      <c r="X238" s="2"/>
      <c r="Y238" s="2"/>
      <c r="Z238" s="2"/>
      <c r="AA238" s="2"/>
      <c r="AB238" s="2"/>
      <c r="AC238" s="2"/>
    </row>
    <row r="239" spans="1:29" ht="16.5" customHeight="1">
      <c r="A239" s="2"/>
      <c r="B239" s="2"/>
      <c r="C239" s="42"/>
      <c r="D239" s="43"/>
      <c r="E239" s="43"/>
      <c r="F239" s="43"/>
      <c r="G239" s="44"/>
      <c r="H239" s="43"/>
      <c r="I239" s="2"/>
      <c r="J239" s="2"/>
      <c r="K239" s="2"/>
      <c r="L239" s="2"/>
      <c r="M239" s="2"/>
      <c r="N239" s="2"/>
      <c r="O239" s="2"/>
      <c r="P239" s="2"/>
      <c r="Q239" s="2"/>
      <c r="R239" s="2"/>
      <c r="S239" s="2"/>
      <c r="T239" s="2"/>
      <c r="U239" s="2"/>
      <c r="V239" s="2"/>
      <c r="W239" s="2"/>
      <c r="X239" s="2"/>
      <c r="Y239" s="2"/>
      <c r="Z239" s="2"/>
      <c r="AA239" s="2"/>
      <c r="AB239" s="2"/>
      <c r="AC239" s="2"/>
    </row>
    <row r="240" spans="1:29" ht="16.5" customHeight="1">
      <c r="A240" s="2"/>
      <c r="B240" s="2"/>
      <c r="C240" s="42"/>
      <c r="D240" s="43"/>
      <c r="E240" s="43"/>
      <c r="F240" s="43"/>
      <c r="G240" s="44"/>
      <c r="H240" s="43"/>
      <c r="I240" s="2"/>
      <c r="J240" s="2"/>
      <c r="K240" s="2"/>
      <c r="L240" s="2"/>
      <c r="M240" s="2"/>
      <c r="N240" s="2"/>
      <c r="O240" s="2"/>
      <c r="P240" s="2"/>
      <c r="Q240" s="2"/>
      <c r="R240" s="2"/>
      <c r="S240" s="2"/>
      <c r="T240" s="2"/>
      <c r="U240" s="2"/>
      <c r="V240" s="2"/>
      <c r="W240" s="2"/>
      <c r="X240" s="2"/>
      <c r="Y240" s="2"/>
      <c r="Z240" s="2"/>
      <c r="AA240" s="2"/>
      <c r="AB240" s="2"/>
      <c r="AC240" s="2"/>
    </row>
    <row r="241" spans="1:29" ht="16.5" customHeight="1">
      <c r="A241" s="2"/>
      <c r="B241" s="2"/>
      <c r="C241" s="42"/>
      <c r="D241" s="43"/>
      <c r="E241" s="43"/>
      <c r="F241" s="43"/>
      <c r="G241" s="44"/>
      <c r="H241" s="43"/>
      <c r="I241" s="2"/>
      <c r="J241" s="2"/>
      <c r="K241" s="2"/>
      <c r="L241" s="2"/>
      <c r="M241" s="2"/>
      <c r="N241" s="2"/>
      <c r="O241" s="2"/>
      <c r="P241" s="2"/>
      <c r="Q241" s="2"/>
      <c r="R241" s="2"/>
      <c r="S241" s="2"/>
      <c r="T241" s="2"/>
      <c r="U241" s="2"/>
      <c r="V241" s="2"/>
      <c r="W241" s="2"/>
      <c r="X241" s="2"/>
      <c r="Y241" s="2"/>
      <c r="Z241" s="2"/>
      <c r="AA241" s="2"/>
      <c r="AB241" s="2"/>
      <c r="AC241" s="2"/>
    </row>
    <row r="242" spans="1:29" ht="16.5" customHeight="1">
      <c r="A242" s="2"/>
      <c r="B242" s="2"/>
      <c r="C242" s="42"/>
      <c r="D242" s="43"/>
      <c r="E242" s="43"/>
      <c r="F242" s="43"/>
      <c r="G242" s="44"/>
      <c r="H242" s="43"/>
      <c r="I242" s="2"/>
      <c r="J242" s="2"/>
      <c r="K242" s="2"/>
      <c r="L242" s="2"/>
      <c r="M242" s="2"/>
      <c r="N242" s="2"/>
      <c r="O242" s="2"/>
      <c r="P242" s="2"/>
      <c r="Q242" s="2"/>
      <c r="R242" s="2"/>
      <c r="S242" s="2"/>
      <c r="T242" s="2"/>
      <c r="U242" s="2"/>
      <c r="V242" s="2"/>
      <c r="W242" s="2"/>
      <c r="X242" s="2"/>
      <c r="Y242" s="2"/>
      <c r="Z242" s="2"/>
      <c r="AA242" s="2"/>
      <c r="AB242" s="2"/>
      <c r="AC242" s="2"/>
    </row>
    <row r="243" spans="1:29" ht="16.5" customHeight="1">
      <c r="A243" s="2"/>
      <c r="B243" s="2"/>
      <c r="C243" s="42"/>
      <c r="D243" s="43"/>
      <c r="E243" s="43"/>
      <c r="F243" s="43"/>
      <c r="G243" s="44"/>
      <c r="H243" s="43"/>
      <c r="I243" s="2"/>
      <c r="J243" s="2"/>
      <c r="K243" s="2"/>
      <c r="L243" s="2"/>
      <c r="M243" s="2"/>
      <c r="N243" s="2"/>
      <c r="O243" s="2"/>
      <c r="P243" s="2"/>
      <c r="Q243" s="2"/>
      <c r="R243" s="2"/>
      <c r="S243" s="2"/>
      <c r="T243" s="2"/>
      <c r="U243" s="2"/>
      <c r="V243" s="2"/>
      <c r="W243" s="2"/>
      <c r="X243" s="2"/>
      <c r="Y243" s="2"/>
      <c r="Z243" s="2"/>
      <c r="AA243" s="2"/>
      <c r="AB243" s="2"/>
      <c r="AC243" s="2"/>
    </row>
    <row r="244" spans="1:29" ht="16.5" customHeight="1">
      <c r="A244" s="2"/>
      <c r="B244" s="2"/>
      <c r="C244" s="42"/>
      <c r="D244" s="43"/>
      <c r="E244" s="43"/>
      <c r="F244" s="43"/>
      <c r="G244" s="44"/>
      <c r="H244" s="43"/>
      <c r="I244" s="2"/>
      <c r="J244" s="2"/>
      <c r="K244" s="2"/>
      <c r="L244" s="2"/>
      <c r="M244" s="2"/>
      <c r="N244" s="2"/>
      <c r="O244" s="2"/>
      <c r="P244" s="2"/>
      <c r="Q244" s="2"/>
      <c r="R244" s="2"/>
      <c r="S244" s="2"/>
      <c r="T244" s="2"/>
      <c r="U244" s="2"/>
      <c r="V244" s="2"/>
      <c r="W244" s="2"/>
      <c r="X244" s="2"/>
      <c r="Y244" s="2"/>
      <c r="Z244" s="2"/>
      <c r="AA244" s="2"/>
      <c r="AB244" s="2"/>
      <c r="AC244" s="2"/>
    </row>
    <row r="245" spans="1:29" ht="16.5" customHeight="1">
      <c r="A245" s="2"/>
      <c r="B245" s="2"/>
      <c r="C245" s="42"/>
      <c r="D245" s="43"/>
      <c r="E245" s="43"/>
      <c r="F245" s="43"/>
      <c r="G245" s="44"/>
      <c r="H245" s="43"/>
      <c r="I245" s="2"/>
      <c r="J245" s="2"/>
      <c r="K245" s="2"/>
      <c r="L245" s="2"/>
      <c r="M245" s="2"/>
      <c r="N245" s="2"/>
      <c r="O245" s="2"/>
      <c r="P245" s="2"/>
      <c r="Q245" s="2"/>
      <c r="R245" s="2"/>
      <c r="S245" s="2"/>
      <c r="T245" s="2"/>
      <c r="U245" s="2"/>
      <c r="V245" s="2"/>
      <c r="W245" s="2"/>
      <c r="X245" s="2"/>
      <c r="Y245" s="2"/>
      <c r="Z245" s="2"/>
      <c r="AA245" s="2"/>
      <c r="AB245" s="2"/>
      <c r="AC245" s="2"/>
    </row>
    <row r="246" spans="1:29" ht="15.75" customHeight="1">
      <c r="A246" s="45"/>
      <c r="B246" s="45"/>
      <c r="C246" s="45"/>
      <c r="D246" s="45"/>
      <c r="E246" s="45"/>
      <c r="F246" s="45"/>
      <c r="G246" s="46"/>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6"/>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6"/>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6"/>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6"/>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6"/>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6"/>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6"/>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6"/>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6"/>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6"/>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6"/>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6"/>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6"/>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6"/>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6"/>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6"/>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6"/>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6"/>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6"/>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6"/>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6"/>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6"/>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6"/>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6"/>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6"/>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6"/>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6"/>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6"/>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6"/>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6"/>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6"/>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6"/>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6"/>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6"/>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6"/>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6"/>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6"/>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6"/>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6"/>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6"/>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6"/>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6"/>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6"/>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6"/>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6"/>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6"/>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6"/>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6"/>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6"/>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6"/>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6"/>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6"/>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6"/>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6"/>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6"/>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6"/>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6"/>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6"/>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6"/>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6"/>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6"/>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6"/>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6"/>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6"/>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6"/>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6"/>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6"/>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6"/>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6"/>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6"/>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6"/>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6"/>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6"/>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6"/>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6"/>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6"/>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6"/>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6"/>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6"/>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6"/>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6"/>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6"/>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6"/>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6"/>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6"/>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6"/>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6"/>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6"/>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6"/>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6"/>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6"/>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6"/>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6"/>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6"/>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6"/>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6"/>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6"/>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6"/>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6"/>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6"/>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6"/>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6"/>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6"/>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6"/>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6"/>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6"/>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6"/>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6"/>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6"/>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6"/>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6"/>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6"/>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6"/>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6"/>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6"/>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6"/>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6"/>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6"/>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6"/>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6"/>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6"/>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6"/>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6"/>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6"/>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6"/>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6"/>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6"/>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6"/>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6"/>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6"/>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6"/>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6"/>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6"/>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6"/>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6"/>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6"/>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6"/>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6"/>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6"/>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6"/>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6"/>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6"/>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6"/>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6"/>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6"/>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6"/>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6"/>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6"/>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6"/>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6"/>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6"/>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6"/>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6"/>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6"/>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6"/>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6"/>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6"/>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6"/>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6"/>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6"/>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6"/>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6"/>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6"/>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6"/>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6"/>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6"/>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6"/>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6"/>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6"/>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6"/>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6"/>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6"/>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6"/>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6"/>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6"/>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6"/>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6"/>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6"/>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6"/>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6"/>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6"/>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6"/>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6"/>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6"/>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6"/>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6"/>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6"/>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6"/>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6"/>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6"/>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6"/>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6"/>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6"/>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6"/>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6"/>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6"/>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6"/>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6"/>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6"/>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6"/>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6"/>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6"/>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6"/>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6"/>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6"/>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6"/>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6"/>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6"/>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6"/>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6"/>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6"/>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6"/>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6"/>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6"/>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6"/>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6"/>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6"/>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6"/>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6"/>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6"/>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6"/>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6"/>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6"/>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6"/>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6"/>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6"/>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6"/>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6"/>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6"/>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6"/>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6"/>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6"/>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6"/>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6"/>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6"/>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6"/>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6"/>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6"/>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6"/>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6"/>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6"/>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6"/>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6"/>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6"/>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6"/>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6"/>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6"/>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6"/>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6"/>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6"/>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6"/>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6"/>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6"/>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6"/>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6"/>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6"/>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6"/>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6"/>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6"/>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6"/>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6"/>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6"/>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6"/>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6"/>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6"/>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6"/>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6"/>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6"/>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6"/>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6"/>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6"/>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6"/>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6"/>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6"/>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6"/>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6"/>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6"/>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6"/>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6"/>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6"/>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6"/>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6"/>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6"/>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6"/>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6"/>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6"/>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6"/>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6"/>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6"/>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6"/>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6"/>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6"/>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6"/>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6"/>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6"/>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6"/>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6"/>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6"/>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6"/>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6"/>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6"/>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6"/>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6"/>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6"/>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6"/>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6"/>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6"/>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6"/>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6"/>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6"/>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6"/>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6"/>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6"/>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6"/>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6"/>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6"/>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6"/>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6"/>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6"/>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6"/>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6"/>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6"/>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6"/>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6"/>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6"/>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6"/>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6"/>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6"/>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6"/>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6"/>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6"/>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6"/>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6"/>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6"/>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6"/>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6"/>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6"/>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6"/>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6"/>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6"/>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6"/>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6"/>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6"/>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6"/>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6"/>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6"/>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6"/>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6"/>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6"/>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6"/>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6"/>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6"/>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6"/>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6"/>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6"/>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6"/>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6"/>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6"/>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6"/>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6"/>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6"/>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6"/>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6"/>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6"/>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6"/>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6"/>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6"/>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6"/>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6"/>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6"/>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6"/>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6"/>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6"/>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6"/>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6"/>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6"/>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6"/>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6"/>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6"/>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6"/>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6"/>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6"/>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6"/>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6"/>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6"/>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6"/>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6"/>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6"/>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6"/>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6"/>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6"/>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6"/>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6"/>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6"/>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6"/>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6"/>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6"/>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6"/>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6"/>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6"/>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6"/>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6"/>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6"/>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6"/>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6"/>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6"/>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6"/>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6"/>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6"/>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6"/>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6"/>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6"/>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6"/>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6"/>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6"/>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6"/>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6"/>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6"/>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6"/>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6"/>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6"/>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6"/>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6"/>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6"/>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6"/>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6"/>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6"/>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6"/>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6"/>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6"/>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6"/>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6"/>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6"/>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6"/>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6"/>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6"/>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6"/>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6"/>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6"/>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6"/>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6"/>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6"/>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6"/>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6"/>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6"/>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6"/>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6"/>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6"/>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6"/>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6"/>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6"/>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6"/>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6"/>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6"/>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6"/>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6"/>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6"/>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6"/>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6"/>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6"/>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6"/>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6"/>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6"/>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6"/>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6"/>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6"/>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6"/>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6"/>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6"/>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6"/>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6"/>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6"/>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6"/>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6"/>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6"/>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6"/>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6"/>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6"/>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6"/>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6"/>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6"/>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6"/>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6"/>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6"/>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6"/>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6"/>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6"/>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6"/>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6"/>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6"/>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6"/>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6"/>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6"/>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6"/>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6"/>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6"/>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6"/>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6"/>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6"/>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6"/>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6"/>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6"/>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6"/>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6"/>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6"/>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6"/>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6"/>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6"/>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6"/>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6"/>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6"/>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6"/>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6"/>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6"/>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6"/>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6"/>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6"/>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6"/>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6"/>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6"/>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6"/>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6"/>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6"/>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6"/>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6"/>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6"/>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6"/>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6"/>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6"/>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6"/>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6"/>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6"/>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6"/>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6"/>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6"/>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6"/>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6"/>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6"/>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6"/>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6"/>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6"/>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6"/>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6"/>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6"/>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6"/>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6"/>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6"/>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6"/>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6"/>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6"/>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6"/>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6"/>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6"/>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6"/>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6"/>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6"/>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6"/>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6"/>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6"/>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6"/>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6"/>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6"/>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6"/>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6"/>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6"/>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6"/>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6"/>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6"/>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6"/>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6"/>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6"/>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6"/>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6"/>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6"/>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6"/>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6"/>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6"/>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6"/>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6"/>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6"/>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6"/>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6"/>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6"/>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6"/>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6"/>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6"/>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6"/>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6"/>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6"/>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6"/>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6"/>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6"/>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6"/>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6"/>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6"/>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6"/>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6"/>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6"/>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6"/>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6"/>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6"/>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6"/>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6"/>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6"/>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6"/>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6"/>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6"/>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6"/>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6"/>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6"/>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6"/>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6"/>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6"/>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6"/>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6"/>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6"/>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6"/>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6"/>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6"/>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6"/>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6"/>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6"/>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6"/>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6"/>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6"/>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6"/>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6"/>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6"/>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6"/>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6"/>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6"/>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6"/>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6"/>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6"/>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6"/>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6"/>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6"/>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6"/>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6"/>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6"/>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6"/>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6"/>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6"/>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6"/>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6"/>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6"/>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6"/>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6"/>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6"/>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6"/>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6"/>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6"/>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6"/>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6"/>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6"/>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6"/>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6"/>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6"/>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6"/>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6"/>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6"/>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6"/>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6"/>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6"/>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6"/>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6"/>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6"/>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6"/>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6"/>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6"/>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6"/>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6"/>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6"/>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6"/>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6"/>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6"/>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6"/>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6"/>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6"/>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6"/>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6"/>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6"/>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6"/>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6"/>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6"/>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6"/>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6"/>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6"/>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6"/>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6"/>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6"/>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6"/>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6"/>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6"/>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6"/>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6"/>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6"/>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6"/>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6"/>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6"/>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6"/>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6"/>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6"/>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6"/>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6"/>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6"/>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6"/>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6"/>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6"/>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6"/>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6"/>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6"/>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6"/>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6"/>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6"/>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6"/>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6"/>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6"/>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6"/>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6"/>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6"/>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6"/>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6"/>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6"/>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6"/>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6"/>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6"/>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6"/>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6"/>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6"/>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6"/>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6"/>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6"/>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6"/>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6"/>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6"/>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6"/>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6"/>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6"/>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6"/>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6"/>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6"/>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6"/>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6"/>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6"/>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6"/>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6"/>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6"/>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6"/>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6"/>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6"/>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6"/>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6"/>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6"/>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row r="1001" spans="1:29" ht="15.75" customHeight="1">
      <c r="A1001" s="45"/>
      <c r="B1001" s="45"/>
      <c r="C1001" s="45"/>
      <c r="D1001" s="45"/>
      <c r="E1001" s="45"/>
      <c r="F1001" s="45"/>
      <c r="G1001" s="46"/>
      <c r="H1001" s="45"/>
      <c r="I1001" s="45"/>
      <c r="J1001" s="45"/>
      <c r="K1001" s="45"/>
      <c r="L1001" s="45"/>
      <c r="M1001" s="45"/>
      <c r="N1001" s="45"/>
      <c r="O1001" s="45"/>
      <c r="P1001" s="45"/>
      <c r="Q1001" s="45"/>
      <c r="R1001" s="45"/>
      <c r="S1001" s="45"/>
      <c r="T1001" s="45"/>
      <c r="U1001" s="45"/>
      <c r="V1001" s="45"/>
      <c r="W1001" s="45"/>
      <c r="X1001" s="45"/>
      <c r="Y1001" s="45"/>
      <c r="Z1001" s="45"/>
      <c r="AA1001" s="45"/>
      <c r="AB1001" s="45"/>
      <c r="AC1001" s="45"/>
    </row>
  </sheetData>
  <autoFilter ref="A5:AC48"/>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3.937007874015748E-2" right="3.937007874015748E-2" top="0.15748031496062992" bottom="0.15748031496062992" header="0" footer="0"/>
  <pageSetup scale="88"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topLeftCell="A7" zoomScale="60" zoomScaleNormal="100" workbookViewId="0">
      <selection activeCell="C6" sqref="C6"/>
    </sheetView>
  </sheetViews>
  <sheetFormatPr defaultColWidth="11.25" defaultRowHeight="15" customHeight="1"/>
  <cols>
    <col min="1" max="1" width="14.375" customWidth="1"/>
    <col min="2" max="2" width="12.375" customWidth="1"/>
    <col min="3" max="3" width="9.625" customWidth="1"/>
    <col min="4" max="4" width="33.125" customWidth="1"/>
    <col min="5" max="5" width="19" customWidth="1"/>
    <col min="6" max="6" width="10.875" customWidth="1"/>
    <col min="7" max="7" width="9" customWidth="1"/>
    <col min="8" max="8" width="18.5" customWidth="1"/>
    <col min="9" max="9" width="8.625" customWidth="1"/>
    <col min="10" max="13" width="6.25" customWidth="1"/>
    <col min="14" max="14" width="8.875" customWidth="1"/>
    <col min="15" max="29" width="6.25" customWidth="1"/>
  </cols>
  <sheetData>
    <row r="1" spans="1:29" ht="42" customHeight="1">
      <c r="A1" s="254" t="s">
        <v>40</v>
      </c>
      <c r="B1" s="255"/>
      <c r="C1" s="255"/>
      <c r="D1" s="255"/>
      <c r="E1" s="255"/>
      <c r="F1" s="255"/>
      <c r="G1" s="255"/>
      <c r="H1" s="255"/>
      <c r="I1" s="255"/>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104</v>
      </c>
      <c r="D2" s="244" t="s">
        <v>44</v>
      </c>
      <c r="E2" s="244" t="s">
        <v>105</v>
      </c>
      <c r="F2" s="244" t="s">
        <v>106</v>
      </c>
      <c r="G2" s="244" t="s">
        <v>47</v>
      </c>
      <c r="H2" s="244" t="s">
        <v>48</v>
      </c>
      <c r="I2" s="252"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5"/>
      <c r="H3" s="245"/>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39"/>
      <c r="H4" s="239"/>
      <c r="I4" s="248"/>
      <c r="J4" s="237"/>
      <c r="K4" s="12">
        <f>SUMIF($J:$J,"一",$C:$C)</f>
        <v>0</v>
      </c>
      <c r="L4" s="12">
        <f>SUMIF($J:$J,"二",$C:$C)</f>
        <v>31259</v>
      </c>
      <c r="M4" s="12">
        <f>SUMIF($J:$J,"三",$C:$C)</f>
        <v>5</v>
      </c>
      <c r="N4" s="12">
        <f>SUMIF($J:$J,"四",$C:$C)</f>
        <v>0</v>
      </c>
      <c r="O4" s="12">
        <f>SUMIF($J:$J,"五",$C:$C)</f>
        <v>0</v>
      </c>
      <c r="P4" s="47"/>
      <c r="Q4" s="47"/>
      <c r="R4" s="47"/>
      <c r="S4" s="47"/>
      <c r="T4" s="47"/>
      <c r="U4" s="47"/>
      <c r="V4" s="47"/>
      <c r="W4" s="47"/>
      <c r="X4" s="47"/>
      <c r="Y4" s="47"/>
      <c r="Z4" s="47"/>
      <c r="AA4" s="47"/>
      <c r="AB4" s="47"/>
      <c r="AC4" s="47"/>
    </row>
    <row r="5" spans="1:29" ht="136.5">
      <c r="A5" s="92" t="s">
        <v>108</v>
      </c>
      <c r="B5" s="48" t="s">
        <v>109</v>
      </c>
      <c r="C5" s="49">
        <f>SUM(C6:C10)</f>
        <v>31264</v>
      </c>
      <c r="D5" s="92" t="s">
        <v>384</v>
      </c>
      <c r="E5" s="26"/>
      <c r="F5" s="27">
        <f>SUM(F6:F9)</f>
        <v>29355</v>
      </c>
      <c r="G5" s="28">
        <f t="shared" ref="G5:G10" si="0">F5/C5</f>
        <v>0.93893935516888438</v>
      </c>
      <c r="H5" s="26"/>
      <c r="I5" s="29"/>
      <c r="J5" s="30"/>
      <c r="K5" s="30"/>
      <c r="L5" s="30"/>
      <c r="M5" s="30"/>
      <c r="N5" s="30"/>
      <c r="O5" s="30"/>
      <c r="P5" s="30"/>
      <c r="Q5" s="30"/>
      <c r="R5" s="30"/>
      <c r="S5" s="30"/>
      <c r="T5" s="30"/>
      <c r="U5" s="30"/>
      <c r="V5" s="30"/>
      <c r="W5" s="30"/>
      <c r="X5" s="30"/>
      <c r="Y5" s="30"/>
      <c r="Z5" s="30"/>
      <c r="AA5" s="30"/>
      <c r="AB5" s="30"/>
      <c r="AC5" s="30"/>
    </row>
    <row r="6" spans="1:29" ht="168.75" customHeight="1">
      <c r="A6" s="41" t="s">
        <v>26</v>
      </c>
      <c r="B6" s="33" t="s">
        <v>110</v>
      </c>
      <c r="C6" s="50">
        <v>730</v>
      </c>
      <c r="D6" s="35" t="s">
        <v>387</v>
      </c>
      <c r="E6" s="37" t="s">
        <v>111</v>
      </c>
      <c r="F6" s="51">
        <v>670</v>
      </c>
      <c r="G6" s="31">
        <f t="shared" si="0"/>
        <v>0.9178082191780822</v>
      </c>
      <c r="H6" s="52"/>
      <c r="I6" s="53"/>
      <c r="J6" s="32" t="str">
        <f t="shared" ref="J6:J10" si="1">LEFT(E6,FIND("、",E6) - 1)</f>
        <v>二</v>
      </c>
      <c r="K6" s="47"/>
      <c r="L6" s="47"/>
      <c r="M6" s="47"/>
      <c r="N6" s="47"/>
      <c r="O6" s="47"/>
      <c r="P6" s="47"/>
      <c r="Q6" s="47"/>
      <c r="R6" s="47"/>
      <c r="S6" s="47"/>
      <c r="T6" s="47"/>
      <c r="U6" s="47"/>
      <c r="V6" s="47"/>
      <c r="W6" s="47"/>
      <c r="X6" s="47"/>
      <c r="Y6" s="47"/>
      <c r="Z6" s="47"/>
      <c r="AA6" s="47"/>
      <c r="AB6" s="47"/>
      <c r="AC6" s="47"/>
    </row>
    <row r="7" spans="1:29" ht="168" customHeight="1">
      <c r="A7" s="41" t="s">
        <v>26</v>
      </c>
      <c r="B7" s="34" t="s">
        <v>112</v>
      </c>
      <c r="C7" s="149">
        <v>30426</v>
      </c>
      <c r="D7" s="54" t="s">
        <v>113</v>
      </c>
      <c r="E7" s="36" t="s">
        <v>84</v>
      </c>
      <c r="F7" s="55">
        <v>28612</v>
      </c>
      <c r="G7" s="31">
        <f t="shared" si="0"/>
        <v>0.94037993821074084</v>
      </c>
      <c r="H7" s="56"/>
      <c r="I7" s="57"/>
      <c r="J7" s="32" t="str">
        <f t="shared" si="1"/>
        <v>二</v>
      </c>
      <c r="K7" s="47"/>
      <c r="L7" s="47"/>
      <c r="M7" s="47"/>
      <c r="N7" s="47"/>
      <c r="O7" s="47"/>
      <c r="P7" s="47"/>
      <c r="Q7" s="47"/>
      <c r="R7" s="47"/>
      <c r="S7" s="47"/>
      <c r="T7" s="47"/>
      <c r="U7" s="47"/>
      <c r="V7" s="47"/>
      <c r="W7" s="47"/>
      <c r="X7" s="47"/>
      <c r="Y7" s="47"/>
      <c r="Z7" s="47"/>
      <c r="AA7" s="47"/>
      <c r="AB7" s="47"/>
      <c r="AC7" s="47"/>
    </row>
    <row r="8" spans="1:29" ht="231" customHeight="1">
      <c r="A8" s="41" t="s">
        <v>26</v>
      </c>
      <c r="B8" s="58" t="s">
        <v>114</v>
      </c>
      <c r="C8" s="148">
        <v>90</v>
      </c>
      <c r="D8" s="59" t="s">
        <v>579</v>
      </c>
      <c r="E8" s="36" t="s">
        <v>84</v>
      </c>
      <c r="F8" s="55">
        <v>60</v>
      </c>
      <c r="G8" s="31">
        <f t="shared" si="0"/>
        <v>0.66666666666666663</v>
      </c>
      <c r="H8" s="60" t="s">
        <v>115</v>
      </c>
      <c r="I8" s="57"/>
      <c r="J8" s="32" t="str">
        <f t="shared" si="1"/>
        <v>二</v>
      </c>
      <c r="K8" s="61"/>
      <c r="L8" s="61"/>
      <c r="M8" s="61"/>
      <c r="N8" s="61"/>
      <c r="O8" s="61"/>
      <c r="P8" s="61"/>
      <c r="Q8" s="61"/>
      <c r="R8" s="61"/>
      <c r="S8" s="61"/>
      <c r="T8" s="61"/>
      <c r="U8" s="61"/>
      <c r="V8" s="61"/>
      <c r="W8" s="61"/>
      <c r="X8" s="61"/>
      <c r="Y8" s="61"/>
      <c r="Z8" s="61"/>
      <c r="AA8" s="61"/>
      <c r="AB8" s="61"/>
      <c r="AC8" s="61"/>
    </row>
    <row r="9" spans="1:29" ht="166.5" customHeight="1">
      <c r="A9" s="41" t="s">
        <v>26</v>
      </c>
      <c r="B9" s="58" t="s">
        <v>116</v>
      </c>
      <c r="C9" s="62">
        <v>13</v>
      </c>
      <c r="D9" s="63" t="s">
        <v>385</v>
      </c>
      <c r="E9" s="37" t="s">
        <v>62</v>
      </c>
      <c r="F9" s="64">
        <v>13</v>
      </c>
      <c r="G9" s="31">
        <f t="shared" si="0"/>
        <v>1</v>
      </c>
      <c r="H9" s="65"/>
      <c r="I9" s="57"/>
      <c r="J9" s="32" t="str">
        <f t="shared" si="1"/>
        <v>二</v>
      </c>
      <c r="K9" s="61"/>
      <c r="L9" s="61"/>
      <c r="M9" s="61"/>
      <c r="N9" s="61"/>
      <c r="O9" s="61"/>
      <c r="P9" s="61"/>
      <c r="Q9" s="61"/>
      <c r="R9" s="61"/>
      <c r="S9" s="61"/>
      <c r="T9" s="61"/>
      <c r="U9" s="61"/>
      <c r="V9" s="61"/>
      <c r="W9" s="61"/>
      <c r="X9" s="61"/>
      <c r="Y9" s="61"/>
      <c r="Z9" s="61"/>
      <c r="AA9" s="61"/>
      <c r="AB9" s="61"/>
      <c r="AC9" s="61"/>
    </row>
    <row r="10" spans="1:29" ht="197.25" customHeight="1">
      <c r="A10" s="41" t="s">
        <v>26</v>
      </c>
      <c r="B10" s="34" t="s">
        <v>117</v>
      </c>
      <c r="C10" s="66">
        <v>5</v>
      </c>
      <c r="D10" s="67" t="s">
        <v>118</v>
      </c>
      <c r="E10" s="76" t="s">
        <v>54</v>
      </c>
      <c r="F10" s="68">
        <v>0</v>
      </c>
      <c r="G10" s="31">
        <f t="shared" si="0"/>
        <v>0</v>
      </c>
      <c r="H10" s="69" t="s">
        <v>119</v>
      </c>
      <c r="I10" s="70"/>
      <c r="J10" s="32" t="str">
        <f t="shared" si="1"/>
        <v>三</v>
      </c>
      <c r="K10" s="61"/>
      <c r="L10" s="61"/>
      <c r="M10" s="61"/>
      <c r="N10" s="61"/>
      <c r="O10" s="61"/>
      <c r="P10" s="61"/>
      <c r="Q10" s="61"/>
      <c r="R10" s="61"/>
      <c r="S10" s="61"/>
      <c r="T10" s="61"/>
      <c r="U10" s="61"/>
      <c r="V10" s="61"/>
      <c r="W10" s="61"/>
      <c r="X10" s="61"/>
      <c r="Y10" s="61"/>
      <c r="Z10" s="61"/>
      <c r="AA10" s="61"/>
      <c r="AB10" s="61"/>
      <c r="AC10" s="61"/>
    </row>
    <row r="11" spans="1:29" ht="46.5" customHeight="1">
      <c r="A11" s="71"/>
      <c r="B11" s="71"/>
      <c r="C11" s="72"/>
      <c r="D11" s="73"/>
      <c r="E11" s="74"/>
      <c r="F11" s="74"/>
      <c r="G11" s="74"/>
      <c r="H11" s="74"/>
      <c r="I11" s="61"/>
      <c r="J11" s="61"/>
      <c r="K11" s="61"/>
      <c r="L11" s="61"/>
      <c r="M11" s="61"/>
      <c r="N11" s="61"/>
      <c r="O11" s="61"/>
      <c r="P11" s="61"/>
      <c r="Q11" s="61"/>
      <c r="R11" s="61"/>
      <c r="S11" s="61"/>
      <c r="T11" s="61"/>
      <c r="U11" s="61"/>
      <c r="V11" s="61"/>
      <c r="W11" s="61"/>
      <c r="X11" s="61"/>
      <c r="Y11" s="61"/>
      <c r="Z11" s="61"/>
      <c r="AA11" s="61"/>
      <c r="AB11" s="61"/>
      <c r="AC11" s="61"/>
    </row>
    <row r="12" spans="1:29" ht="46.5" customHeight="1">
      <c r="A12" s="71"/>
      <c r="B12" s="71"/>
      <c r="C12" s="72"/>
      <c r="D12" s="73"/>
      <c r="E12" s="74"/>
      <c r="F12" s="74"/>
      <c r="G12" s="74"/>
      <c r="H12" s="74"/>
      <c r="I12" s="61"/>
      <c r="J12" s="61"/>
      <c r="K12" s="61"/>
      <c r="L12" s="61"/>
      <c r="M12" s="61"/>
      <c r="N12" s="61"/>
      <c r="O12" s="61"/>
      <c r="P12" s="61"/>
      <c r="Q12" s="61"/>
      <c r="R12" s="61"/>
      <c r="S12" s="61"/>
      <c r="T12" s="61"/>
      <c r="U12" s="61"/>
      <c r="V12" s="61"/>
      <c r="W12" s="61"/>
      <c r="X12" s="61"/>
      <c r="Y12" s="61"/>
      <c r="Z12" s="61"/>
      <c r="AA12" s="61"/>
      <c r="AB12" s="61"/>
      <c r="AC12" s="61"/>
    </row>
    <row r="13" spans="1:29" ht="46.5" customHeight="1">
      <c r="A13" s="71"/>
      <c r="B13" s="71"/>
      <c r="C13" s="72"/>
      <c r="D13" s="73"/>
      <c r="E13" s="74"/>
      <c r="F13" s="74"/>
      <c r="G13" s="74"/>
      <c r="H13" s="74"/>
      <c r="I13" s="61"/>
      <c r="J13" s="61"/>
      <c r="K13" s="61"/>
      <c r="L13" s="61"/>
      <c r="M13" s="61"/>
      <c r="N13" s="61"/>
      <c r="O13" s="61"/>
      <c r="P13" s="61"/>
      <c r="Q13" s="61"/>
      <c r="R13" s="61"/>
      <c r="S13" s="61"/>
      <c r="T13" s="61"/>
      <c r="U13" s="61"/>
      <c r="V13" s="61"/>
      <c r="W13" s="61"/>
      <c r="X13" s="61"/>
      <c r="Y13" s="61"/>
      <c r="Z13" s="61"/>
      <c r="AA13" s="61"/>
      <c r="AB13" s="61"/>
      <c r="AC13" s="61"/>
    </row>
    <row r="14" spans="1:29" ht="46.5" customHeight="1">
      <c r="A14" s="71"/>
      <c r="B14" s="71"/>
      <c r="C14" s="72"/>
      <c r="D14" s="73"/>
      <c r="E14" s="74"/>
      <c r="F14" s="74"/>
      <c r="G14" s="74"/>
      <c r="H14" s="74"/>
      <c r="I14" s="61"/>
      <c r="J14" s="61"/>
      <c r="K14" s="61"/>
      <c r="L14" s="61"/>
      <c r="M14" s="61"/>
      <c r="N14" s="61"/>
      <c r="O14" s="61"/>
      <c r="P14" s="61"/>
      <c r="Q14" s="61"/>
      <c r="R14" s="61"/>
      <c r="S14" s="61"/>
      <c r="T14" s="61"/>
      <c r="U14" s="61"/>
      <c r="V14" s="61"/>
      <c r="W14" s="61"/>
      <c r="X14" s="61"/>
      <c r="Y14" s="61"/>
      <c r="Z14" s="61"/>
      <c r="AA14" s="61"/>
      <c r="AB14" s="61"/>
      <c r="AC14" s="61"/>
    </row>
    <row r="15" spans="1:29" ht="46.5" customHeight="1">
      <c r="A15" s="71"/>
      <c r="B15" s="71"/>
      <c r="C15" s="72"/>
      <c r="D15" s="73"/>
      <c r="E15" s="74"/>
      <c r="F15" s="74"/>
      <c r="G15" s="74"/>
      <c r="H15" s="74"/>
      <c r="I15" s="61"/>
      <c r="J15" s="61"/>
      <c r="K15" s="61"/>
      <c r="L15" s="61"/>
      <c r="M15" s="61"/>
      <c r="N15" s="61"/>
      <c r="O15" s="61"/>
      <c r="P15" s="61"/>
      <c r="Q15" s="61"/>
      <c r="R15" s="61"/>
      <c r="S15" s="61"/>
      <c r="T15" s="61"/>
      <c r="U15" s="61"/>
      <c r="V15" s="61"/>
      <c r="W15" s="61"/>
      <c r="X15" s="61"/>
      <c r="Y15" s="61"/>
      <c r="Z15" s="61"/>
      <c r="AA15" s="61"/>
      <c r="AB15" s="61"/>
      <c r="AC15" s="61"/>
    </row>
    <row r="16" spans="1:29" ht="46.5" customHeight="1">
      <c r="A16" s="71"/>
      <c r="B16" s="71"/>
      <c r="C16" s="72"/>
      <c r="D16" s="73"/>
      <c r="E16" s="74"/>
      <c r="F16" s="74"/>
      <c r="G16" s="74"/>
      <c r="H16" s="74"/>
      <c r="I16" s="61"/>
      <c r="J16" s="61"/>
      <c r="K16" s="61"/>
      <c r="L16" s="61"/>
      <c r="M16" s="61"/>
      <c r="N16" s="61"/>
      <c r="O16" s="61"/>
      <c r="P16" s="61"/>
      <c r="Q16" s="61"/>
      <c r="R16" s="61"/>
      <c r="S16" s="61"/>
      <c r="T16" s="61"/>
      <c r="U16" s="61"/>
      <c r="V16" s="61"/>
      <c r="W16" s="61"/>
      <c r="X16" s="61"/>
      <c r="Y16" s="61"/>
      <c r="Z16" s="61"/>
      <c r="AA16" s="61"/>
      <c r="AB16" s="61"/>
      <c r="AC16" s="61"/>
    </row>
    <row r="17" spans="1:29" ht="46.5" customHeight="1">
      <c r="A17" s="71"/>
      <c r="B17" s="71"/>
      <c r="C17" s="72"/>
      <c r="D17" s="73"/>
      <c r="E17" s="74"/>
      <c r="F17" s="74"/>
      <c r="G17" s="74"/>
      <c r="H17" s="74"/>
      <c r="I17" s="61"/>
      <c r="J17" s="61"/>
      <c r="K17" s="61"/>
      <c r="L17" s="61"/>
      <c r="M17" s="61"/>
      <c r="N17" s="61"/>
      <c r="O17" s="61"/>
      <c r="P17" s="61"/>
      <c r="Q17" s="61"/>
      <c r="R17" s="61"/>
      <c r="S17" s="61"/>
      <c r="T17" s="61"/>
      <c r="U17" s="61"/>
      <c r="V17" s="61"/>
      <c r="W17" s="61"/>
      <c r="X17" s="61"/>
      <c r="Y17" s="61"/>
      <c r="Z17" s="61"/>
      <c r="AA17" s="61"/>
      <c r="AB17" s="61"/>
      <c r="AC17" s="61"/>
    </row>
    <row r="18" spans="1:29" ht="46.5" customHeight="1">
      <c r="A18" s="71"/>
      <c r="B18" s="71"/>
      <c r="C18" s="72"/>
      <c r="D18" s="73"/>
      <c r="E18" s="74"/>
      <c r="F18" s="74"/>
      <c r="G18" s="74"/>
      <c r="H18" s="74"/>
      <c r="I18" s="61"/>
      <c r="J18" s="61"/>
      <c r="K18" s="61"/>
      <c r="L18" s="61"/>
      <c r="M18" s="61"/>
      <c r="N18" s="61"/>
      <c r="O18" s="61"/>
      <c r="P18" s="61"/>
      <c r="Q18" s="61"/>
      <c r="R18" s="61"/>
      <c r="S18" s="61"/>
      <c r="T18" s="61"/>
      <c r="U18" s="61"/>
      <c r="V18" s="61"/>
      <c r="W18" s="61"/>
      <c r="X18" s="61"/>
      <c r="Y18" s="61"/>
      <c r="Z18" s="61"/>
      <c r="AA18" s="61"/>
      <c r="AB18" s="61"/>
      <c r="AC18" s="61"/>
    </row>
    <row r="19" spans="1:29" ht="46.5" customHeight="1">
      <c r="A19" s="71"/>
      <c r="B19" s="71"/>
      <c r="C19" s="72"/>
      <c r="D19" s="73"/>
      <c r="E19" s="74"/>
      <c r="F19" s="74"/>
      <c r="G19" s="74"/>
      <c r="H19" s="74"/>
      <c r="I19" s="61"/>
      <c r="J19" s="61"/>
      <c r="K19" s="61"/>
      <c r="L19" s="61"/>
      <c r="M19" s="61"/>
      <c r="N19" s="61"/>
      <c r="O19" s="61"/>
      <c r="P19" s="61"/>
      <c r="Q19" s="61"/>
      <c r="R19" s="61"/>
      <c r="S19" s="61"/>
      <c r="T19" s="61"/>
      <c r="U19" s="61"/>
      <c r="V19" s="61"/>
      <c r="W19" s="61"/>
      <c r="X19" s="61"/>
      <c r="Y19" s="61"/>
      <c r="Z19" s="61"/>
      <c r="AA19" s="61"/>
      <c r="AB19" s="61"/>
      <c r="AC19" s="61"/>
    </row>
    <row r="20" spans="1:29" ht="70.5" customHeight="1">
      <c r="A20" s="71"/>
      <c r="B20" s="71"/>
      <c r="C20" s="72"/>
      <c r="D20" s="73"/>
      <c r="E20" s="74"/>
      <c r="F20" s="74"/>
      <c r="G20" s="74"/>
      <c r="H20" s="74"/>
      <c r="I20" s="61"/>
      <c r="J20" s="61"/>
      <c r="K20" s="61"/>
      <c r="L20" s="61"/>
      <c r="M20" s="61"/>
      <c r="N20" s="61"/>
      <c r="O20" s="61"/>
      <c r="P20" s="61"/>
      <c r="Q20" s="61"/>
      <c r="R20" s="61"/>
      <c r="S20" s="61"/>
      <c r="T20" s="61"/>
      <c r="U20" s="61"/>
      <c r="V20" s="61"/>
      <c r="W20" s="61"/>
      <c r="X20" s="61"/>
      <c r="Y20" s="61"/>
      <c r="Z20" s="61"/>
      <c r="AA20" s="61"/>
      <c r="AB20" s="61"/>
      <c r="AC20" s="61"/>
    </row>
    <row r="21" spans="1:29" ht="46.5" customHeight="1">
      <c r="A21" s="71"/>
      <c r="B21" s="71"/>
      <c r="C21" s="72"/>
      <c r="D21" s="73"/>
      <c r="E21" s="74"/>
      <c r="F21" s="74"/>
      <c r="G21" s="74"/>
      <c r="H21" s="74"/>
      <c r="I21" s="61"/>
      <c r="J21" s="61"/>
      <c r="K21" s="61"/>
      <c r="L21" s="61"/>
      <c r="M21" s="61"/>
      <c r="N21" s="61"/>
      <c r="O21" s="61"/>
      <c r="P21" s="61"/>
      <c r="Q21" s="61"/>
      <c r="R21" s="61"/>
      <c r="S21" s="61"/>
      <c r="T21" s="61"/>
      <c r="U21" s="61"/>
      <c r="V21" s="61"/>
      <c r="W21" s="61"/>
      <c r="X21" s="61"/>
      <c r="Y21" s="61"/>
      <c r="Z21" s="61"/>
      <c r="AA21" s="61"/>
      <c r="AB21" s="61"/>
      <c r="AC21" s="61"/>
    </row>
    <row r="22" spans="1:29" ht="16.5" customHeight="1">
      <c r="A22" s="47"/>
      <c r="B22" s="47"/>
      <c r="C22" s="75"/>
      <c r="D22" s="74"/>
      <c r="E22" s="74"/>
      <c r="F22" s="74"/>
      <c r="G22" s="74"/>
      <c r="H22" s="74"/>
      <c r="I22" s="61"/>
      <c r="J22" s="61"/>
      <c r="K22" s="61"/>
      <c r="L22" s="61"/>
      <c r="M22" s="61"/>
      <c r="N22" s="61"/>
      <c r="O22" s="61"/>
      <c r="P22" s="61"/>
      <c r="Q22" s="61"/>
      <c r="R22" s="61"/>
      <c r="S22" s="61"/>
      <c r="T22" s="61"/>
      <c r="U22" s="61"/>
      <c r="V22" s="61"/>
      <c r="W22" s="61"/>
      <c r="X22" s="61"/>
      <c r="Y22" s="61"/>
      <c r="Z22" s="61"/>
      <c r="AA22" s="61"/>
      <c r="AB22" s="61"/>
      <c r="AC22" s="61"/>
    </row>
    <row r="23" spans="1:29" ht="46.5" customHeight="1">
      <c r="A23" s="47"/>
      <c r="B23" s="47"/>
      <c r="C23" s="75"/>
      <c r="D23" s="74"/>
      <c r="E23" s="74"/>
      <c r="F23" s="74"/>
      <c r="G23" s="74"/>
      <c r="H23" s="74"/>
      <c r="I23" s="61"/>
      <c r="J23" s="61"/>
      <c r="K23" s="61"/>
      <c r="L23" s="61"/>
      <c r="M23" s="61"/>
      <c r="N23" s="61"/>
      <c r="O23" s="61"/>
      <c r="P23" s="61"/>
      <c r="Q23" s="61"/>
      <c r="R23" s="61"/>
      <c r="S23" s="61"/>
      <c r="T23" s="61"/>
      <c r="U23" s="61"/>
      <c r="V23" s="61"/>
      <c r="W23" s="61"/>
      <c r="X23" s="61"/>
      <c r="Y23" s="61"/>
      <c r="Z23" s="61"/>
      <c r="AA23" s="61"/>
      <c r="AB23" s="61"/>
      <c r="AC23" s="61"/>
    </row>
    <row r="24" spans="1:29" ht="46.5" customHeight="1">
      <c r="A24" s="47"/>
      <c r="B24" s="47"/>
      <c r="C24" s="75"/>
      <c r="D24" s="74"/>
      <c r="E24" s="74"/>
      <c r="F24" s="74"/>
      <c r="G24" s="74"/>
      <c r="H24" s="74"/>
      <c r="I24" s="61"/>
      <c r="J24" s="61"/>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74"/>
      <c r="F25" s="74"/>
      <c r="G25" s="74"/>
      <c r="H25" s="74"/>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74"/>
      <c r="F26" s="74"/>
      <c r="G26" s="74"/>
      <c r="H26" s="74"/>
      <c r="I26" s="61"/>
      <c r="J26" s="61"/>
      <c r="K26" s="61"/>
      <c r="L26" s="61"/>
      <c r="M26" s="61"/>
      <c r="N26" s="61"/>
      <c r="O26" s="61"/>
      <c r="P26" s="61"/>
      <c r="Q26" s="61"/>
      <c r="R26" s="61"/>
      <c r="S26" s="61"/>
      <c r="T26" s="61"/>
      <c r="U26" s="61"/>
      <c r="V26" s="61"/>
      <c r="W26" s="61"/>
      <c r="X26" s="61"/>
      <c r="Y26" s="61"/>
      <c r="Z26" s="61"/>
      <c r="AA26" s="61"/>
      <c r="AB26" s="61"/>
      <c r="AC26" s="61"/>
    </row>
    <row r="27" spans="1:29" ht="46.5" customHeight="1">
      <c r="A27" s="47"/>
      <c r="B27" s="47"/>
      <c r="C27" s="75"/>
      <c r="D27" s="74"/>
      <c r="E27" s="74"/>
      <c r="F27" s="74"/>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74"/>
      <c r="F28" s="74"/>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46.5" customHeight="1">
      <c r="A29" s="47"/>
      <c r="B29" s="47"/>
      <c r="C29" s="75"/>
      <c r="D29" s="74"/>
      <c r="E29" s="74"/>
      <c r="F29" s="74"/>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74"/>
      <c r="F30" s="74"/>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hidden="1" customHeight="1">
      <c r="A31" s="47"/>
      <c r="B31" s="47"/>
      <c r="C31" s="75"/>
      <c r="D31" s="74"/>
      <c r="E31" s="74"/>
      <c r="F31" s="74"/>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customHeight="1">
      <c r="A32" s="47"/>
      <c r="B32" s="47"/>
      <c r="C32" s="75"/>
      <c r="D32" s="74"/>
      <c r="E32" s="74"/>
      <c r="F32" s="74"/>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27.75" customHeight="1">
      <c r="A45" s="47"/>
      <c r="B45" s="47"/>
      <c r="C45" s="75"/>
      <c r="D45" s="74"/>
      <c r="E45" s="74"/>
      <c r="F45" s="74"/>
      <c r="G45" s="74"/>
      <c r="H45" s="74"/>
      <c r="I45" s="47"/>
      <c r="J45" s="47"/>
      <c r="K45" s="47"/>
      <c r="L45" s="47"/>
      <c r="M45" s="47"/>
      <c r="N45" s="47"/>
      <c r="O45" s="47"/>
      <c r="P45" s="47"/>
      <c r="Q45" s="47"/>
      <c r="R45" s="47"/>
      <c r="S45" s="47"/>
      <c r="T45" s="47"/>
      <c r="U45" s="47"/>
      <c r="V45" s="47"/>
      <c r="W45" s="47"/>
      <c r="X45" s="47"/>
      <c r="Y45" s="47"/>
      <c r="Z45" s="47"/>
      <c r="AA45" s="47"/>
      <c r="AB45" s="47"/>
      <c r="AC45" s="47"/>
    </row>
    <row r="46" spans="1:29" ht="360.75" customHeight="1">
      <c r="A46" s="47"/>
      <c r="B46" s="47"/>
      <c r="C46" s="75"/>
      <c r="D46" s="74"/>
      <c r="E46" s="74"/>
      <c r="F46" s="74"/>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16.5" customHeight="1">
      <c r="A47" s="47"/>
      <c r="B47" s="47"/>
      <c r="C47" s="75"/>
      <c r="D47" s="74"/>
      <c r="E47" s="74"/>
      <c r="F47" s="74"/>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customHeight="1">
      <c r="A48" s="47"/>
      <c r="B48" s="47"/>
      <c r="C48" s="75"/>
      <c r="D48" s="74"/>
      <c r="E48" s="74"/>
      <c r="F48" s="74"/>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customHeight="1">
      <c r="A49" s="47"/>
      <c r="B49" s="47"/>
      <c r="C49" s="75"/>
      <c r="D49" s="74"/>
      <c r="E49" s="74"/>
      <c r="F49" s="74"/>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customHeight="1">
      <c r="A50" s="47"/>
      <c r="B50" s="47"/>
      <c r="C50" s="75"/>
      <c r="D50" s="74"/>
      <c r="E50" s="74"/>
      <c r="F50" s="74"/>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customHeight="1">
      <c r="A51" s="47"/>
      <c r="B51" s="47"/>
      <c r="C51" s="75"/>
      <c r="D51" s="74"/>
      <c r="E51" s="74"/>
      <c r="F51" s="74"/>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5.75" customHeight="1">
      <c r="F221" s="1"/>
      <c r="G221" s="1"/>
      <c r="H221" s="1"/>
    </row>
    <row r="222" spans="1:29" ht="15.75" customHeight="1">
      <c r="F222" s="1"/>
      <c r="G222" s="1"/>
      <c r="H222" s="1"/>
    </row>
    <row r="223" spans="1:29" ht="15.75" customHeight="1">
      <c r="F223" s="1"/>
      <c r="G223" s="1"/>
      <c r="H223" s="1"/>
    </row>
    <row r="224" spans="1:29" ht="15.75" customHeight="1">
      <c r="F224" s="1"/>
      <c r="G224" s="1"/>
      <c r="H224" s="1"/>
    </row>
    <row r="225" spans="6:8" ht="15.75" customHeight="1">
      <c r="F225" s="1"/>
      <c r="G225" s="1"/>
      <c r="H225" s="1"/>
    </row>
    <row r="226" spans="6:8" ht="15.75" customHeight="1">
      <c r="F226" s="1"/>
      <c r="G226" s="1"/>
      <c r="H226" s="1"/>
    </row>
    <row r="227" spans="6:8" ht="15.75" customHeight="1">
      <c r="F227" s="1"/>
      <c r="G227" s="1"/>
      <c r="H227" s="1"/>
    </row>
    <row r="228" spans="6:8" ht="15.75" customHeight="1">
      <c r="F228" s="1"/>
      <c r="G228" s="1"/>
      <c r="H228" s="1"/>
    </row>
    <row r="229" spans="6:8" ht="15.75" customHeight="1">
      <c r="F229" s="1"/>
      <c r="G229" s="1"/>
      <c r="H229" s="1"/>
    </row>
    <row r="230" spans="6:8" ht="15.75" customHeight="1">
      <c r="F230" s="1"/>
      <c r="G230" s="1"/>
      <c r="H230" s="1"/>
    </row>
    <row r="231" spans="6:8" ht="15.75" customHeight="1">
      <c r="F231" s="1"/>
      <c r="G231" s="1"/>
      <c r="H231" s="1"/>
    </row>
    <row r="232" spans="6:8" ht="15.75" customHeight="1">
      <c r="F232" s="1"/>
      <c r="G232" s="1"/>
      <c r="H232" s="1"/>
    </row>
    <row r="233" spans="6:8" ht="15.75" customHeight="1">
      <c r="F233" s="1"/>
      <c r="G233" s="1"/>
      <c r="H233" s="1"/>
    </row>
    <row r="234" spans="6:8" ht="15.75" customHeight="1">
      <c r="F234" s="1"/>
      <c r="G234" s="1"/>
      <c r="H234" s="1"/>
    </row>
    <row r="235" spans="6:8" ht="15.75" customHeight="1">
      <c r="F235" s="1"/>
      <c r="G235" s="1"/>
      <c r="H235" s="1"/>
    </row>
    <row r="236" spans="6:8" ht="15.75" customHeight="1">
      <c r="F236" s="1"/>
      <c r="G236" s="1"/>
      <c r="H236" s="1"/>
    </row>
    <row r="237" spans="6:8" ht="15.75" customHeight="1">
      <c r="F237" s="1"/>
      <c r="G237" s="1"/>
      <c r="H237" s="1"/>
    </row>
    <row r="238" spans="6:8" ht="15.75" customHeight="1">
      <c r="F238" s="1"/>
      <c r="G238" s="1"/>
      <c r="H238" s="1"/>
    </row>
    <row r="239" spans="6:8" ht="15.75" customHeight="1">
      <c r="F239" s="1"/>
      <c r="G239" s="1"/>
      <c r="H239" s="1"/>
    </row>
    <row r="240" spans="6:8" ht="15.75" customHeight="1">
      <c r="F240" s="1"/>
      <c r="G240" s="1"/>
      <c r="H240" s="1"/>
    </row>
    <row r="241" spans="6:8" ht="15.75" customHeight="1">
      <c r="F241" s="1"/>
      <c r="G241" s="1"/>
      <c r="H241" s="1"/>
    </row>
    <row r="242" spans="6:8" ht="15.75" customHeight="1">
      <c r="F242" s="1"/>
      <c r="G242" s="1"/>
      <c r="H242" s="1"/>
    </row>
    <row r="243" spans="6:8" ht="15.75" customHeight="1">
      <c r="F243" s="1"/>
      <c r="G243" s="1"/>
      <c r="H243" s="1"/>
    </row>
    <row r="244" spans="6:8" ht="15.75" customHeight="1">
      <c r="F244" s="1"/>
      <c r="G244" s="1"/>
      <c r="H244" s="1"/>
    </row>
    <row r="245" spans="6:8" ht="15.75" customHeight="1">
      <c r="F245" s="1"/>
      <c r="G245" s="1"/>
      <c r="H245" s="1"/>
    </row>
    <row r="246" spans="6:8" ht="15.75" customHeight="1">
      <c r="F246" s="1"/>
      <c r="G246" s="1"/>
      <c r="H246" s="1"/>
    </row>
    <row r="247" spans="6:8" ht="15.75" customHeight="1">
      <c r="F247" s="1"/>
      <c r="G247" s="1"/>
      <c r="H247" s="1"/>
    </row>
    <row r="248" spans="6:8" ht="15.75" customHeight="1">
      <c r="F248" s="1"/>
      <c r="G248" s="1"/>
      <c r="H248" s="1"/>
    </row>
    <row r="249" spans="6:8" ht="15.75" customHeight="1">
      <c r="F249" s="1"/>
      <c r="G249" s="1"/>
      <c r="H249" s="1"/>
    </row>
    <row r="250" spans="6:8" ht="15.75" customHeight="1">
      <c r="F250" s="1"/>
      <c r="G250" s="1"/>
      <c r="H250" s="1"/>
    </row>
    <row r="251" spans="6:8" ht="15.75" customHeight="1">
      <c r="F251" s="1"/>
      <c r="G251" s="1"/>
      <c r="H251" s="1"/>
    </row>
    <row r="252" spans="6:8" ht="15.75" customHeight="1">
      <c r="F252" s="1"/>
      <c r="G252" s="1"/>
      <c r="H252" s="1"/>
    </row>
    <row r="253" spans="6:8" ht="15.75" customHeight="1">
      <c r="F253" s="1"/>
      <c r="G253" s="1"/>
      <c r="H253" s="1"/>
    </row>
    <row r="254" spans="6:8" ht="15.75" customHeight="1">
      <c r="F254" s="1"/>
      <c r="G254" s="1"/>
      <c r="H254" s="1"/>
    </row>
    <row r="255" spans="6:8" ht="15.75" customHeight="1">
      <c r="F255" s="1"/>
      <c r="G255" s="1"/>
      <c r="H255" s="1"/>
    </row>
    <row r="256" spans="6:8" ht="15.75" customHeight="1">
      <c r="F256" s="1"/>
      <c r="G256" s="1"/>
      <c r="H256" s="1"/>
    </row>
    <row r="257" spans="6:8" ht="15.75" customHeight="1">
      <c r="F257" s="1"/>
      <c r="G257" s="1"/>
      <c r="H257" s="1"/>
    </row>
    <row r="258" spans="6:8" ht="15.75" customHeight="1">
      <c r="F258" s="1"/>
      <c r="G258" s="1"/>
      <c r="H258" s="1"/>
    </row>
    <row r="259" spans="6:8" ht="15.75" customHeight="1">
      <c r="F259" s="1"/>
      <c r="G259" s="1"/>
      <c r="H259" s="1"/>
    </row>
    <row r="260" spans="6:8" ht="15.75" customHeight="1">
      <c r="F260" s="1"/>
      <c r="G260" s="1"/>
      <c r="H260" s="1"/>
    </row>
    <row r="261" spans="6:8" ht="15.75" customHeight="1">
      <c r="F261" s="1"/>
      <c r="G261" s="1"/>
      <c r="H261" s="1"/>
    </row>
    <row r="262" spans="6:8" ht="15.75" customHeight="1">
      <c r="F262" s="1"/>
      <c r="G262" s="1"/>
      <c r="H262" s="1"/>
    </row>
    <row r="263" spans="6:8" ht="15.75" customHeight="1">
      <c r="F263" s="1"/>
      <c r="G263" s="1"/>
      <c r="H263" s="1"/>
    </row>
    <row r="264" spans="6:8" ht="15.75" customHeight="1">
      <c r="F264" s="1"/>
      <c r="G264" s="1"/>
      <c r="H264" s="1"/>
    </row>
    <row r="265" spans="6:8" ht="15.75" customHeight="1">
      <c r="F265" s="1"/>
      <c r="G265" s="1"/>
      <c r="H265" s="1"/>
    </row>
    <row r="266" spans="6:8" ht="15.75" customHeight="1">
      <c r="F266" s="1"/>
      <c r="G266" s="1"/>
      <c r="H266" s="1"/>
    </row>
    <row r="267" spans="6:8" ht="15.75" customHeight="1">
      <c r="F267" s="1"/>
      <c r="G267" s="1"/>
      <c r="H267" s="1"/>
    </row>
    <row r="268" spans="6:8" ht="15.75" customHeight="1">
      <c r="F268" s="1"/>
      <c r="G268" s="1"/>
      <c r="H268" s="1"/>
    </row>
    <row r="269" spans="6:8" ht="15.75" customHeight="1">
      <c r="F269" s="1"/>
      <c r="G269" s="1"/>
      <c r="H269" s="1"/>
    </row>
    <row r="270" spans="6:8" ht="15.75" customHeight="1">
      <c r="F270" s="1"/>
      <c r="G270" s="1"/>
      <c r="H270" s="1"/>
    </row>
    <row r="271" spans="6:8" ht="15.75" customHeight="1">
      <c r="F271" s="1"/>
      <c r="G271" s="1"/>
      <c r="H271" s="1"/>
    </row>
    <row r="272" spans="6:8" ht="15.75" customHeight="1">
      <c r="F272" s="1"/>
      <c r="G272" s="1"/>
      <c r="H272" s="1"/>
    </row>
    <row r="273" spans="6:8" ht="15.75" customHeight="1">
      <c r="F273" s="1"/>
      <c r="G273" s="1"/>
      <c r="H273" s="1"/>
    </row>
    <row r="274" spans="6:8" ht="15.75" customHeight="1">
      <c r="F274" s="1"/>
      <c r="G274" s="1"/>
      <c r="H274" s="1"/>
    </row>
    <row r="275" spans="6:8" ht="15.75" customHeight="1">
      <c r="F275" s="1"/>
      <c r="G275" s="1"/>
      <c r="H275" s="1"/>
    </row>
    <row r="276" spans="6:8" ht="15.75" customHeight="1">
      <c r="F276" s="1"/>
      <c r="G276" s="1"/>
      <c r="H276" s="1"/>
    </row>
    <row r="277" spans="6:8" ht="15.75" customHeight="1">
      <c r="F277" s="1"/>
      <c r="G277" s="1"/>
      <c r="H277" s="1"/>
    </row>
    <row r="278" spans="6:8" ht="15.75" customHeight="1">
      <c r="F278" s="1"/>
      <c r="G278" s="1"/>
      <c r="H278" s="1"/>
    </row>
    <row r="279" spans="6:8" ht="15.75" customHeight="1">
      <c r="F279" s="1"/>
      <c r="G279" s="1"/>
      <c r="H279" s="1"/>
    </row>
    <row r="280" spans="6:8" ht="15.75" customHeight="1">
      <c r="F280" s="1"/>
      <c r="G280" s="1"/>
      <c r="H280" s="1"/>
    </row>
    <row r="281" spans="6:8" ht="15.75" customHeight="1">
      <c r="F281" s="1"/>
      <c r="G281" s="1"/>
      <c r="H281" s="1"/>
    </row>
    <row r="282" spans="6:8" ht="15.75" customHeight="1">
      <c r="F282" s="1"/>
      <c r="G282" s="1"/>
      <c r="H282" s="1"/>
    </row>
    <row r="283" spans="6:8" ht="15.75" customHeight="1">
      <c r="F283" s="1"/>
      <c r="G283" s="1"/>
      <c r="H283" s="1"/>
    </row>
    <row r="284" spans="6:8" ht="15.75" customHeight="1">
      <c r="F284" s="1"/>
      <c r="G284" s="1"/>
      <c r="H284" s="1"/>
    </row>
    <row r="285" spans="6:8" ht="15.75" customHeight="1">
      <c r="F285" s="1"/>
      <c r="G285" s="1"/>
      <c r="H285" s="1"/>
    </row>
    <row r="286" spans="6:8" ht="15.75" customHeight="1">
      <c r="F286" s="1"/>
      <c r="G286" s="1"/>
      <c r="H286" s="1"/>
    </row>
    <row r="287" spans="6:8" ht="15.75" customHeight="1">
      <c r="F287" s="1"/>
      <c r="G287" s="1"/>
      <c r="H287" s="1"/>
    </row>
    <row r="288" spans="6:8" ht="15.75" customHeight="1">
      <c r="F288" s="1"/>
      <c r="G288" s="1"/>
      <c r="H288" s="1"/>
    </row>
    <row r="289" spans="6:8" ht="15.75" customHeight="1">
      <c r="F289" s="1"/>
      <c r="G289" s="1"/>
      <c r="H289" s="1"/>
    </row>
    <row r="290" spans="6:8" ht="15.75" customHeight="1">
      <c r="F290" s="1"/>
      <c r="G290" s="1"/>
      <c r="H290" s="1"/>
    </row>
    <row r="291" spans="6:8" ht="15.75" customHeight="1">
      <c r="F291" s="1"/>
      <c r="G291" s="1"/>
      <c r="H291" s="1"/>
    </row>
    <row r="292" spans="6:8" ht="15.75" customHeight="1">
      <c r="F292" s="1"/>
      <c r="G292" s="1"/>
      <c r="H292" s="1"/>
    </row>
    <row r="293" spans="6:8" ht="15.75" customHeight="1">
      <c r="F293" s="1"/>
      <c r="G293" s="1"/>
      <c r="H293" s="1"/>
    </row>
    <row r="294" spans="6:8" ht="15.75" customHeight="1">
      <c r="F294" s="1"/>
      <c r="G294" s="1"/>
      <c r="H294" s="1"/>
    </row>
    <row r="295" spans="6:8" ht="15.75" customHeight="1">
      <c r="F295" s="1"/>
      <c r="G295" s="1"/>
      <c r="H295" s="1"/>
    </row>
    <row r="296" spans="6:8" ht="15.75" customHeight="1">
      <c r="F296" s="1"/>
      <c r="G296" s="1"/>
      <c r="H296" s="1"/>
    </row>
    <row r="297" spans="6:8" ht="15.75" customHeight="1">
      <c r="F297" s="1"/>
      <c r="G297" s="1"/>
      <c r="H297" s="1"/>
    </row>
    <row r="298" spans="6:8" ht="15.75" customHeight="1">
      <c r="F298" s="1"/>
      <c r="G298" s="1"/>
      <c r="H298" s="1"/>
    </row>
    <row r="299" spans="6:8" ht="15.75" customHeight="1">
      <c r="F299" s="1"/>
      <c r="G299" s="1"/>
      <c r="H299" s="1"/>
    </row>
    <row r="300" spans="6:8" ht="15.75" customHeight="1">
      <c r="F300" s="1"/>
      <c r="G300" s="1"/>
      <c r="H300" s="1"/>
    </row>
    <row r="301" spans="6:8" ht="15.75" customHeight="1">
      <c r="F301" s="1"/>
      <c r="G301" s="1"/>
      <c r="H301" s="1"/>
    </row>
    <row r="302" spans="6:8" ht="15.75" customHeight="1">
      <c r="F302" s="1"/>
      <c r="G302" s="1"/>
      <c r="H302" s="1"/>
    </row>
    <row r="303" spans="6:8" ht="15.75" customHeight="1">
      <c r="F303" s="1"/>
      <c r="G303" s="1"/>
      <c r="H303" s="1"/>
    </row>
    <row r="304" spans="6:8" ht="15.75" customHeight="1">
      <c r="F304" s="1"/>
      <c r="G304" s="1"/>
      <c r="H304" s="1"/>
    </row>
    <row r="305" spans="6:8" ht="15.75" customHeight="1">
      <c r="F305" s="1"/>
      <c r="G305" s="1"/>
      <c r="H305" s="1"/>
    </row>
    <row r="306" spans="6:8" ht="15.75" customHeight="1">
      <c r="F306" s="1"/>
      <c r="G306" s="1"/>
      <c r="H306" s="1"/>
    </row>
    <row r="307" spans="6:8" ht="15.75" customHeight="1">
      <c r="F307" s="1"/>
      <c r="G307" s="1"/>
      <c r="H307" s="1"/>
    </row>
    <row r="308" spans="6:8" ht="15.75" customHeight="1">
      <c r="F308" s="1"/>
      <c r="G308" s="1"/>
      <c r="H308" s="1"/>
    </row>
    <row r="309" spans="6:8" ht="15.75" customHeight="1">
      <c r="F309" s="1"/>
      <c r="G309" s="1"/>
      <c r="H309" s="1"/>
    </row>
    <row r="310" spans="6:8" ht="15.75" customHeight="1">
      <c r="F310" s="1"/>
      <c r="G310" s="1"/>
      <c r="H310" s="1"/>
    </row>
    <row r="311" spans="6:8" ht="15.75" customHeight="1">
      <c r="F311" s="1"/>
      <c r="G311" s="1"/>
      <c r="H311" s="1"/>
    </row>
    <row r="312" spans="6:8" ht="15.75" customHeight="1">
      <c r="F312" s="1"/>
      <c r="G312" s="1"/>
      <c r="H312" s="1"/>
    </row>
    <row r="313" spans="6:8" ht="15.75" customHeight="1">
      <c r="F313" s="1"/>
      <c r="G313" s="1"/>
      <c r="H313" s="1"/>
    </row>
    <row r="314" spans="6:8" ht="15.75" customHeight="1">
      <c r="F314" s="1"/>
      <c r="G314" s="1"/>
      <c r="H314" s="1"/>
    </row>
    <row r="315" spans="6:8" ht="15.75" customHeight="1">
      <c r="F315" s="1"/>
      <c r="G315" s="1"/>
      <c r="H315" s="1"/>
    </row>
    <row r="316" spans="6:8" ht="15.75" customHeight="1">
      <c r="F316" s="1"/>
      <c r="G316" s="1"/>
      <c r="H316" s="1"/>
    </row>
    <row r="317" spans="6:8" ht="15.75" customHeight="1">
      <c r="F317" s="1"/>
      <c r="G317" s="1"/>
      <c r="H317" s="1"/>
    </row>
    <row r="318" spans="6:8" ht="15.75" customHeight="1">
      <c r="F318" s="1"/>
      <c r="G318" s="1"/>
      <c r="H318" s="1"/>
    </row>
    <row r="319" spans="6:8" ht="15.75" customHeight="1">
      <c r="F319" s="1"/>
      <c r="G319" s="1"/>
      <c r="H319" s="1"/>
    </row>
    <row r="320" spans="6:8" ht="15.75" customHeight="1">
      <c r="F320" s="1"/>
      <c r="G320" s="1"/>
      <c r="H320" s="1"/>
    </row>
    <row r="321" spans="6:8" ht="15.75" customHeight="1">
      <c r="F321" s="1"/>
      <c r="G321" s="1"/>
      <c r="H321" s="1"/>
    </row>
    <row r="322" spans="6:8" ht="15.75" customHeight="1">
      <c r="F322" s="1"/>
      <c r="G322" s="1"/>
      <c r="H322" s="1"/>
    </row>
    <row r="323" spans="6:8" ht="15.75" customHeight="1">
      <c r="F323" s="1"/>
      <c r="G323" s="1"/>
      <c r="H323" s="1"/>
    </row>
    <row r="324" spans="6:8" ht="15.75" customHeight="1">
      <c r="F324" s="1"/>
      <c r="G324" s="1"/>
      <c r="H324" s="1"/>
    </row>
    <row r="325" spans="6:8" ht="15.75" customHeight="1">
      <c r="F325" s="1"/>
      <c r="G325" s="1"/>
      <c r="H325" s="1"/>
    </row>
    <row r="326" spans="6:8" ht="15.75" customHeight="1">
      <c r="F326" s="1"/>
      <c r="G326" s="1"/>
      <c r="H326" s="1"/>
    </row>
    <row r="327" spans="6:8" ht="15.75" customHeight="1">
      <c r="F327" s="1"/>
      <c r="G327" s="1"/>
      <c r="H327" s="1"/>
    </row>
    <row r="328" spans="6:8" ht="15.75" customHeight="1">
      <c r="F328" s="1"/>
      <c r="G328" s="1"/>
      <c r="H328" s="1"/>
    </row>
    <row r="329" spans="6:8" ht="15.75" customHeight="1">
      <c r="F329" s="1"/>
      <c r="G329" s="1"/>
      <c r="H329" s="1"/>
    </row>
    <row r="330" spans="6:8" ht="15.75" customHeight="1">
      <c r="F330" s="1"/>
      <c r="G330" s="1"/>
      <c r="H330" s="1"/>
    </row>
    <row r="331" spans="6:8" ht="15.75" customHeight="1">
      <c r="F331" s="1"/>
      <c r="G331" s="1"/>
      <c r="H331" s="1"/>
    </row>
    <row r="332" spans="6:8" ht="15.75" customHeight="1">
      <c r="F332" s="1"/>
      <c r="G332" s="1"/>
      <c r="H332" s="1"/>
    </row>
    <row r="333" spans="6:8" ht="15.75" customHeight="1">
      <c r="F333" s="1"/>
      <c r="G333" s="1"/>
      <c r="H333" s="1"/>
    </row>
    <row r="334" spans="6:8" ht="15.75" customHeight="1">
      <c r="F334" s="1"/>
      <c r="G334" s="1"/>
      <c r="H334" s="1"/>
    </row>
    <row r="335" spans="6:8" ht="15.75" customHeight="1">
      <c r="F335" s="1"/>
      <c r="G335" s="1"/>
      <c r="H335" s="1"/>
    </row>
    <row r="336" spans="6:8" ht="15.75" customHeight="1">
      <c r="F336" s="1"/>
      <c r="G336" s="1"/>
      <c r="H336" s="1"/>
    </row>
    <row r="337" spans="6:8" ht="15.75" customHeight="1">
      <c r="F337" s="1"/>
      <c r="G337" s="1"/>
      <c r="H337" s="1"/>
    </row>
    <row r="338" spans="6:8" ht="15.75" customHeight="1">
      <c r="F338" s="1"/>
      <c r="G338" s="1"/>
      <c r="H338" s="1"/>
    </row>
    <row r="339" spans="6:8" ht="15.75" customHeight="1">
      <c r="F339" s="1"/>
      <c r="G339" s="1"/>
      <c r="H339" s="1"/>
    </row>
    <row r="340" spans="6:8" ht="15.75" customHeight="1">
      <c r="F340" s="1"/>
      <c r="G340" s="1"/>
      <c r="H340" s="1"/>
    </row>
    <row r="341" spans="6:8" ht="15.75" customHeight="1">
      <c r="F341" s="1"/>
      <c r="G341" s="1"/>
      <c r="H341" s="1"/>
    </row>
    <row r="342" spans="6:8" ht="15.75" customHeight="1">
      <c r="F342" s="1"/>
      <c r="G342" s="1"/>
      <c r="H342" s="1"/>
    </row>
    <row r="343" spans="6:8" ht="15.75" customHeight="1">
      <c r="F343" s="1"/>
      <c r="G343" s="1"/>
      <c r="H343" s="1"/>
    </row>
    <row r="344" spans="6:8" ht="15.75" customHeight="1">
      <c r="F344" s="1"/>
      <c r="G344" s="1"/>
      <c r="H344" s="1"/>
    </row>
    <row r="345" spans="6:8" ht="15.75" customHeight="1">
      <c r="F345" s="1"/>
      <c r="G345" s="1"/>
      <c r="H345" s="1"/>
    </row>
    <row r="346" spans="6:8" ht="15.75" customHeight="1">
      <c r="F346" s="1"/>
      <c r="G346" s="1"/>
      <c r="H346" s="1"/>
    </row>
    <row r="347" spans="6:8" ht="15.75" customHeight="1">
      <c r="F347" s="1"/>
      <c r="G347" s="1"/>
      <c r="H347" s="1"/>
    </row>
    <row r="348" spans="6:8" ht="15.75" customHeight="1">
      <c r="F348" s="1"/>
      <c r="G348" s="1"/>
      <c r="H348" s="1"/>
    </row>
    <row r="349" spans="6:8" ht="15.75" customHeight="1">
      <c r="F349" s="1"/>
      <c r="G349" s="1"/>
      <c r="H349" s="1"/>
    </row>
    <row r="350" spans="6:8" ht="15.75" customHeight="1">
      <c r="F350" s="1"/>
      <c r="G350" s="1"/>
      <c r="H350" s="1"/>
    </row>
    <row r="351" spans="6:8" ht="15.75" customHeight="1">
      <c r="F351" s="1"/>
      <c r="G351" s="1"/>
      <c r="H351" s="1"/>
    </row>
    <row r="352" spans="6:8" ht="15.75" customHeight="1">
      <c r="F352" s="1"/>
      <c r="G352" s="1"/>
      <c r="H352" s="1"/>
    </row>
    <row r="353" spans="6:8" ht="15.75" customHeight="1">
      <c r="F353" s="1"/>
      <c r="G353" s="1"/>
      <c r="H353" s="1"/>
    </row>
    <row r="354" spans="6:8" ht="15.75" customHeight="1">
      <c r="F354" s="1"/>
      <c r="G354" s="1"/>
      <c r="H354" s="1"/>
    </row>
    <row r="355" spans="6:8" ht="15.75" customHeight="1">
      <c r="F355" s="1"/>
      <c r="G355" s="1"/>
      <c r="H355" s="1"/>
    </row>
    <row r="356" spans="6:8" ht="15.75" customHeight="1">
      <c r="F356" s="1"/>
      <c r="G356" s="1"/>
      <c r="H356" s="1"/>
    </row>
    <row r="357" spans="6:8" ht="15.75" customHeight="1">
      <c r="F357" s="1"/>
      <c r="G357" s="1"/>
      <c r="H357" s="1"/>
    </row>
    <row r="358" spans="6:8" ht="15.75" customHeight="1">
      <c r="F358" s="1"/>
      <c r="G358" s="1"/>
      <c r="H358" s="1"/>
    </row>
    <row r="359" spans="6:8" ht="15.75" customHeight="1">
      <c r="F359" s="1"/>
      <c r="G359" s="1"/>
      <c r="H359" s="1"/>
    </row>
    <row r="360" spans="6:8" ht="15.75" customHeight="1">
      <c r="F360" s="1"/>
      <c r="G360" s="1"/>
      <c r="H360" s="1"/>
    </row>
    <row r="361" spans="6:8" ht="15.75" customHeight="1">
      <c r="F361" s="1"/>
      <c r="G361" s="1"/>
      <c r="H361" s="1"/>
    </row>
    <row r="362" spans="6:8" ht="15.75" customHeight="1">
      <c r="F362" s="1"/>
      <c r="G362" s="1"/>
      <c r="H362" s="1"/>
    </row>
    <row r="363" spans="6:8" ht="15.75" customHeight="1">
      <c r="F363" s="1"/>
      <c r="G363" s="1"/>
      <c r="H363" s="1"/>
    </row>
    <row r="364" spans="6:8" ht="15.75" customHeight="1">
      <c r="F364" s="1"/>
      <c r="G364" s="1"/>
      <c r="H364" s="1"/>
    </row>
    <row r="365" spans="6:8" ht="15.75" customHeight="1">
      <c r="F365" s="1"/>
      <c r="G365" s="1"/>
      <c r="H365" s="1"/>
    </row>
    <row r="366" spans="6:8" ht="15.75" customHeight="1">
      <c r="F366" s="1"/>
      <c r="G366" s="1"/>
      <c r="H366" s="1"/>
    </row>
    <row r="367" spans="6:8" ht="15.75" customHeight="1">
      <c r="F367" s="1"/>
      <c r="G367" s="1"/>
      <c r="H367" s="1"/>
    </row>
    <row r="368" spans="6:8" ht="15.75" customHeight="1">
      <c r="F368" s="1"/>
      <c r="G368" s="1"/>
      <c r="H368" s="1"/>
    </row>
    <row r="369" spans="6:8" ht="15.75" customHeight="1">
      <c r="F369" s="1"/>
      <c r="G369" s="1"/>
      <c r="H369" s="1"/>
    </row>
    <row r="370" spans="6:8" ht="15.75" customHeight="1">
      <c r="F370" s="1"/>
      <c r="G370" s="1"/>
      <c r="H370" s="1"/>
    </row>
    <row r="371" spans="6:8" ht="15.75" customHeight="1">
      <c r="F371" s="1"/>
      <c r="G371" s="1"/>
      <c r="H371" s="1"/>
    </row>
    <row r="372" spans="6:8" ht="15.75" customHeight="1">
      <c r="F372" s="1"/>
      <c r="G372" s="1"/>
      <c r="H372" s="1"/>
    </row>
    <row r="373" spans="6:8" ht="15.75" customHeight="1">
      <c r="F373" s="1"/>
      <c r="G373" s="1"/>
      <c r="H373" s="1"/>
    </row>
    <row r="374" spans="6:8" ht="15.75" customHeight="1">
      <c r="F374" s="1"/>
      <c r="G374" s="1"/>
      <c r="H374" s="1"/>
    </row>
    <row r="375" spans="6:8" ht="15.75" customHeight="1">
      <c r="F375" s="1"/>
      <c r="G375" s="1"/>
      <c r="H375" s="1"/>
    </row>
    <row r="376" spans="6:8" ht="15.75" customHeight="1">
      <c r="F376" s="1"/>
      <c r="G376" s="1"/>
      <c r="H376" s="1"/>
    </row>
    <row r="377" spans="6:8" ht="15.75" customHeight="1">
      <c r="F377" s="1"/>
      <c r="G377" s="1"/>
      <c r="H377" s="1"/>
    </row>
    <row r="378" spans="6:8" ht="15.75" customHeight="1">
      <c r="F378" s="1"/>
      <c r="G378" s="1"/>
      <c r="H378" s="1"/>
    </row>
    <row r="379" spans="6:8" ht="15.75" customHeight="1">
      <c r="F379" s="1"/>
      <c r="G379" s="1"/>
      <c r="H379" s="1"/>
    </row>
    <row r="380" spans="6:8" ht="15.75" customHeight="1">
      <c r="F380" s="1"/>
      <c r="G380" s="1"/>
      <c r="H380" s="1"/>
    </row>
    <row r="381" spans="6:8" ht="15.75" customHeight="1">
      <c r="F381" s="1"/>
      <c r="G381" s="1"/>
      <c r="H381" s="1"/>
    </row>
    <row r="382" spans="6:8" ht="15.75" customHeight="1">
      <c r="F382" s="1"/>
      <c r="G382" s="1"/>
      <c r="H382" s="1"/>
    </row>
    <row r="383" spans="6:8" ht="15.75" customHeight="1">
      <c r="F383" s="1"/>
      <c r="G383" s="1"/>
      <c r="H383" s="1"/>
    </row>
    <row r="384" spans="6:8" ht="15.75" customHeight="1">
      <c r="F384" s="1"/>
      <c r="G384" s="1"/>
      <c r="H384" s="1"/>
    </row>
    <row r="385" spans="6:8" ht="15.75" customHeight="1">
      <c r="F385" s="1"/>
      <c r="G385" s="1"/>
      <c r="H385" s="1"/>
    </row>
    <row r="386" spans="6:8" ht="15.75" customHeight="1">
      <c r="F386" s="1"/>
      <c r="G386" s="1"/>
      <c r="H386" s="1"/>
    </row>
    <row r="387" spans="6:8" ht="15.75" customHeight="1">
      <c r="F387" s="1"/>
      <c r="G387" s="1"/>
      <c r="H387" s="1"/>
    </row>
    <row r="388" spans="6:8" ht="15.75" customHeight="1">
      <c r="F388" s="1"/>
      <c r="G388" s="1"/>
      <c r="H388" s="1"/>
    </row>
    <row r="389" spans="6:8" ht="15.75" customHeight="1">
      <c r="F389" s="1"/>
      <c r="G389" s="1"/>
      <c r="H389" s="1"/>
    </row>
    <row r="390" spans="6:8" ht="15.75" customHeight="1">
      <c r="F390" s="1"/>
      <c r="G390" s="1"/>
      <c r="H390" s="1"/>
    </row>
    <row r="391" spans="6:8" ht="15.75" customHeight="1">
      <c r="F391" s="1"/>
      <c r="G391" s="1"/>
      <c r="H391" s="1"/>
    </row>
    <row r="392" spans="6:8" ht="15.75" customHeight="1">
      <c r="F392" s="1"/>
      <c r="G392" s="1"/>
      <c r="H392" s="1"/>
    </row>
    <row r="393" spans="6:8" ht="15.75" customHeight="1">
      <c r="F393" s="1"/>
      <c r="G393" s="1"/>
      <c r="H393" s="1"/>
    </row>
    <row r="394" spans="6:8" ht="15.75" customHeight="1">
      <c r="F394" s="1"/>
      <c r="G394" s="1"/>
      <c r="H394" s="1"/>
    </row>
    <row r="395" spans="6:8" ht="15.75" customHeight="1">
      <c r="F395" s="1"/>
      <c r="G395" s="1"/>
      <c r="H395" s="1"/>
    </row>
    <row r="396" spans="6:8" ht="15.75" customHeight="1">
      <c r="F396" s="1"/>
      <c r="G396" s="1"/>
      <c r="H396" s="1"/>
    </row>
    <row r="397" spans="6:8" ht="15.75" customHeight="1">
      <c r="F397" s="1"/>
      <c r="G397" s="1"/>
      <c r="H397" s="1"/>
    </row>
    <row r="398" spans="6:8" ht="15.75" customHeight="1">
      <c r="F398" s="1"/>
      <c r="G398" s="1"/>
      <c r="H398" s="1"/>
    </row>
    <row r="399" spans="6:8" ht="15.75" customHeight="1">
      <c r="F399" s="1"/>
      <c r="G399" s="1"/>
      <c r="H399" s="1"/>
    </row>
    <row r="400" spans="6:8" ht="15.75" customHeight="1">
      <c r="F400" s="1"/>
      <c r="G400" s="1"/>
      <c r="H400" s="1"/>
    </row>
    <row r="401" spans="6:8" ht="15.75" customHeight="1">
      <c r="F401" s="1"/>
      <c r="G401" s="1"/>
      <c r="H401" s="1"/>
    </row>
    <row r="402" spans="6:8" ht="15.75" customHeight="1">
      <c r="F402" s="1"/>
      <c r="G402" s="1"/>
      <c r="H402" s="1"/>
    </row>
    <row r="403" spans="6:8" ht="15.75" customHeight="1">
      <c r="F403" s="1"/>
      <c r="G403" s="1"/>
      <c r="H403" s="1"/>
    </row>
    <row r="404" spans="6:8" ht="15.75" customHeight="1">
      <c r="F404" s="1"/>
      <c r="G404" s="1"/>
      <c r="H404" s="1"/>
    </row>
    <row r="405" spans="6:8" ht="15.75" customHeight="1">
      <c r="F405" s="1"/>
      <c r="G405" s="1"/>
      <c r="H405" s="1"/>
    </row>
    <row r="406" spans="6:8" ht="15.75" customHeight="1">
      <c r="F406" s="1"/>
      <c r="G406" s="1"/>
      <c r="H406" s="1"/>
    </row>
    <row r="407" spans="6:8" ht="15.75" customHeight="1">
      <c r="F407" s="1"/>
      <c r="G407" s="1"/>
      <c r="H407" s="1"/>
    </row>
    <row r="408" spans="6:8" ht="15.75" customHeight="1">
      <c r="F408" s="1"/>
      <c r="G408" s="1"/>
      <c r="H408" s="1"/>
    </row>
    <row r="409" spans="6:8" ht="15.75" customHeight="1">
      <c r="F409" s="1"/>
      <c r="G409" s="1"/>
      <c r="H409" s="1"/>
    </row>
    <row r="410" spans="6:8" ht="15.75" customHeight="1">
      <c r="F410" s="1"/>
      <c r="G410" s="1"/>
      <c r="H410" s="1"/>
    </row>
    <row r="411" spans="6:8" ht="15.75" customHeight="1">
      <c r="F411" s="1"/>
      <c r="G411" s="1"/>
      <c r="H411" s="1"/>
    </row>
    <row r="412" spans="6:8" ht="15.75" customHeight="1">
      <c r="F412" s="1"/>
      <c r="G412" s="1"/>
      <c r="H412" s="1"/>
    </row>
    <row r="413" spans="6:8" ht="15.75" customHeight="1">
      <c r="F413" s="1"/>
      <c r="G413" s="1"/>
      <c r="H413" s="1"/>
    </row>
    <row r="414" spans="6:8" ht="15.75" customHeight="1">
      <c r="F414" s="1"/>
      <c r="G414" s="1"/>
      <c r="H414" s="1"/>
    </row>
    <row r="415" spans="6:8" ht="15.75" customHeight="1">
      <c r="F415" s="1"/>
      <c r="G415" s="1"/>
      <c r="H415" s="1"/>
    </row>
    <row r="416" spans="6:8" ht="15.75" customHeight="1">
      <c r="F416" s="1"/>
      <c r="G416" s="1"/>
      <c r="H416" s="1"/>
    </row>
    <row r="417" spans="6:8" ht="15.75" customHeight="1">
      <c r="F417" s="1"/>
      <c r="G417" s="1"/>
      <c r="H417" s="1"/>
    </row>
    <row r="418" spans="6:8" ht="15.75" customHeight="1">
      <c r="F418" s="1"/>
      <c r="G418" s="1"/>
      <c r="H418" s="1"/>
    </row>
    <row r="419" spans="6:8" ht="15.75" customHeight="1">
      <c r="F419" s="1"/>
      <c r="G419" s="1"/>
      <c r="H419" s="1"/>
    </row>
    <row r="420" spans="6:8" ht="15.75" customHeight="1">
      <c r="F420" s="1"/>
      <c r="G420" s="1"/>
      <c r="H420" s="1"/>
    </row>
    <row r="421" spans="6:8" ht="15.75" customHeight="1">
      <c r="F421" s="1"/>
      <c r="G421" s="1"/>
      <c r="H421" s="1"/>
    </row>
    <row r="422" spans="6:8" ht="15.75" customHeight="1">
      <c r="F422" s="1"/>
      <c r="G422" s="1"/>
      <c r="H422" s="1"/>
    </row>
    <row r="423" spans="6:8" ht="15.75" customHeight="1">
      <c r="F423" s="1"/>
      <c r="G423" s="1"/>
      <c r="H423" s="1"/>
    </row>
    <row r="424" spans="6:8" ht="15.75" customHeight="1">
      <c r="F424" s="1"/>
      <c r="G424" s="1"/>
      <c r="H424" s="1"/>
    </row>
    <row r="425" spans="6:8" ht="15.75" customHeight="1">
      <c r="F425" s="1"/>
      <c r="G425" s="1"/>
      <c r="H425" s="1"/>
    </row>
    <row r="426" spans="6:8" ht="15.75" customHeight="1">
      <c r="F426" s="1"/>
      <c r="G426" s="1"/>
      <c r="H426" s="1"/>
    </row>
    <row r="427" spans="6:8" ht="15.75" customHeight="1">
      <c r="F427" s="1"/>
      <c r="G427" s="1"/>
      <c r="H427" s="1"/>
    </row>
    <row r="428" spans="6:8" ht="15.75" customHeight="1">
      <c r="F428" s="1"/>
      <c r="G428" s="1"/>
      <c r="H428" s="1"/>
    </row>
    <row r="429" spans="6:8" ht="15.75" customHeight="1">
      <c r="F429" s="1"/>
      <c r="G429" s="1"/>
      <c r="H429" s="1"/>
    </row>
    <row r="430" spans="6:8" ht="15.75" customHeight="1">
      <c r="F430" s="1"/>
      <c r="G430" s="1"/>
      <c r="H430" s="1"/>
    </row>
    <row r="431" spans="6:8" ht="15.75" customHeight="1">
      <c r="F431" s="1"/>
      <c r="G431" s="1"/>
      <c r="H431" s="1"/>
    </row>
    <row r="432" spans="6:8" ht="15.75" customHeight="1">
      <c r="F432" s="1"/>
      <c r="G432" s="1"/>
      <c r="H432" s="1"/>
    </row>
    <row r="433" spans="6:8" ht="15.75" customHeight="1">
      <c r="F433" s="1"/>
      <c r="G433" s="1"/>
      <c r="H433" s="1"/>
    </row>
    <row r="434" spans="6:8" ht="15.75" customHeight="1">
      <c r="F434" s="1"/>
      <c r="G434" s="1"/>
      <c r="H434" s="1"/>
    </row>
    <row r="435" spans="6:8" ht="15.75" customHeight="1">
      <c r="F435" s="1"/>
      <c r="G435" s="1"/>
      <c r="H435" s="1"/>
    </row>
    <row r="436" spans="6:8" ht="15.75" customHeight="1">
      <c r="F436" s="1"/>
      <c r="G436" s="1"/>
      <c r="H436" s="1"/>
    </row>
    <row r="437" spans="6:8" ht="15.75" customHeight="1">
      <c r="F437" s="1"/>
      <c r="G437" s="1"/>
      <c r="H437" s="1"/>
    </row>
    <row r="438" spans="6:8" ht="15.75" customHeight="1">
      <c r="F438" s="1"/>
      <c r="G438" s="1"/>
      <c r="H438" s="1"/>
    </row>
    <row r="439" spans="6:8" ht="15.75" customHeight="1">
      <c r="F439" s="1"/>
      <c r="G439" s="1"/>
      <c r="H439" s="1"/>
    </row>
    <row r="440" spans="6:8" ht="15.75" customHeight="1">
      <c r="F440" s="1"/>
      <c r="G440" s="1"/>
      <c r="H440" s="1"/>
    </row>
    <row r="441" spans="6:8" ht="15.75" customHeight="1">
      <c r="F441" s="1"/>
      <c r="G441" s="1"/>
      <c r="H441" s="1"/>
    </row>
    <row r="442" spans="6:8" ht="15.75" customHeight="1">
      <c r="F442" s="1"/>
      <c r="G442" s="1"/>
      <c r="H442" s="1"/>
    </row>
    <row r="443" spans="6:8" ht="15.75" customHeight="1">
      <c r="F443" s="1"/>
      <c r="G443" s="1"/>
      <c r="H443" s="1"/>
    </row>
    <row r="444" spans="6:8" ht="15.75" customHeight="1">
      <c r="F444" s="1"/>
      <c r="G444" s="1"/>
      <c r="H444" s="1"/>
    </row>
    <row r="445" spans="6:8" ht="15.75" customHeight="1">
      <c r="F445" s="1"/>
      <c r="G445" s="1"/>
      <c r="H445" s="1"/>
    </row>
    <row r="446" spans="6:8" ht="15.75" customHeight="1">
      <c r="F446" s="1"/>
      <c r="G446" s="1"/>
      <c r="H446" s="1"/>
    </row>
    <row r="447" spans="6:8" ht="15.75" customHeight="1">
      <c r="F447" s="1"/>
      <c r="G447" s="1"/>
      <c r="H447" s="1"/>
    </row>
    <row r="448" spans="6:8" ht="15.75" customHeight="1">
      <c r="F448" s="1"/>
      <c r="G448" s="1"/>
      <c r="H448" s="1"/>
    </row>
    <row r="449" spans="6:8" ht="15.75" customHeight="1">
      <c r="F449" s="1"/>
      <c r="G449" s="1"/>
      <c r="H449" s="1"/>
    </row>
    <row r="450" spans="6:8" ht="15.75" customHeight="1">
      <c r="F450" s="1"/>
      <c r="G450" s="1"/>
      <c r="H450" s="1"/>
    </row>
    <row r="451" spans="6:8" ht="15.75" customHeight="1">
      <c r="F451" s="1"/>
      <c r="G451" s="1"/>
      <c r="H451" s="1"/>
    </row>
    <row r="452" spans="6:8" ht="15.75" customHeight="1">
      <c r="F452" s="1"/>
      <c r="G452" s="1"/>
      <c r="H452" s="1"/>
    </row>
    <row r="453" spans="6:8" ht="15.75" customHeight="1">
      <c r="F453" s="1"/>
      <c r="G453" s="1"/>
      <c r="H453" s="1"/>
    </row>
    <row r="454" spans="6:8" ht="15.75" customHeight="1">
      <c r="F454" s="1"/>
      <c r="G454" s="1"/>
      <c r="H454" s="1"/>
    </row>
    <row r="455" spans="6:8" ht="15.75" customHeight="1">
      <c r="F455" s="1"/>
      <c r="G455" s="1"/>
      <c r="H455" s="1"/>
    </row>
    <row r="456" spans="6:8" ht="15.75" customHeight="1">
      <c r="F456" s="1"/>
      <c r="G456" s="1"/>
      <c r="H456" s="1"/>
    </row>
    <row r="457" spans="6:8" ht="15.75" customHeight="1">
      <c r="F457" s="1"/>
      <c r="G457" s="1"/>
      <c r="H457" s="1"/>
    </row>
    <row r="458" spans="6:8" ht="15.75" customHeight="1">
      <c r="F458" s="1"/>
      <c r="G458" s="1"/>
      <c r="H458" s="1"/>
    </row>
    <row r="459" spans="6:8" ht="15.75" customHeight="1">
      <c r="F459" s="1"/>
      <c r="G459" s="1"/>
      <c r="H459" s="1"/>
    </row>
    <row r="460" spans="6:8" ht="15.75" customHeight="1">
      <c r="F460" s="1"/>
      <c r="G460" s="1"/>
      <c r="H460" s="1"/>
    </row>
    <row r="461" spans="6:8" ht="15.75" customHeight="1">
      <c r="F461" s="1"/>
      <c r="G461" s="1"/>
      <c r="H461" s="1"/>
    </row>
    <row r="462" spans="6:8" ht="15.75" customHeight="1">
      <c r="F462" s="1"/>
      <c r="G462" s="1"/>
      <c r="H462" s="1"/>
    </row>
    <row r="463" spans="6:8" ht="15.75" customHeight="1">
      <c r="F463" s="1"/>
      <c r="G463" s="1"/>
      <c r="H463" s="1"/>
    </row>
    <row r="464" spans="6:8" ht="15.75" customHeight="1">
      <c r="F464" s="1"/>
      <c r="G464" s="1"/>
      <c r="H464" s="1"/>
    </row>
    <row r="465" spans="6:8" ht="15.75" customHeight="1">
      <c r="F465" s="1"/>
      <c r="G465" s="1"/>
      <c r="H465" s="1"/>
    </row>
    <row r="466" spans="6:8" ht="15.75" customHeight="1">
      <c r="F466" s="1"/>
      <c r="G466" s="1"/>
      <c r="H466" s="1"/>
    </row>
    <row r="467" spans="6:8" ht="15.75" customHeight="1">
      <c r="F467" s="1"/>
      <c r="G467" s="1"/>
      <c r="H467" s="1"/>
    </row>
    <row r="468" spans="6:8" ht="15.75" customHeight="1">
      <c r="F468" s="1"/>
      <c r="G468" s="1"/>
      <c r="H468" s="1"/>
    </row>
    <row r="469" spans="6:8" ht="15.75" customHeight="1">
      <c r="F469" s="1"/>
      <c r="G469" s="1"/>
      <c r="H469" s="1"/>
    </row>
    <row r="470" spans="6:8" ht="15.75" customHeight="1">
      <c r="F470" s="1"/>
      <c r="G470" s="1"/>
      <c r="H470" s="1"/>
    </row>
    <row r="471" spans="6:8" ht="15.75" customHeight="1">
      <c r="F471" s="1"/>
      <c r="G471" s="1"/>
      <c r="H471" s="1"/>
    </row>
    <row r="472" spans="6:8" ht="15.75" customHeight="1">
      <c r="F472" s="1"/>
      <c r="G472" s="1"/>
      <c r="H472" s="1"/>
    </row>
    <row r="473" spans="6:8" ht="15.75" customHeight="1">
      <c r="F473" s="1"/>
      <c r="G473" s="1"/>
      <c r="H473" s="1"/>
    </row>
    <row r="474" spans="6:8" ht="15.75" customHeight="1">
      <c r="F474" s="1"/>
      <c r="G474" s="1"/>
      <c r="H474" s="1"/>
    </row>
    <row r="475" spans="6:8" ht="15.75" customHeight="1">
      <c r="F475" s="1"/>
      <c r="G475" s="1"/>
      <c r="H475" s="1"/>
    </row>
    <row r="476" spans="6:8" ht="15.75" customHeight="1">
      <c r="F476" s="1"/>
      <c r="G476" s="1"/>
      <c r="H476" s="1"/>
    </row>
    <row r="477" spans="6:8" ht="15.75" customHeight="1">
      <c r="F477" s="1"/>
      <c r="G477" s="1"/>
      <c r="H477" s="1"/>
    </row>
    <row r="478" spans="6:8" ht="15.75" customHeight="1">
      <c r="F478" s="1"/>
      <c r="G478" s="1"/>
      <c r="H478" s="1"/>
    </row>
    <row r="479" spans="6:8" ht="15.75" customHeight="1">
      <c r="F479" s="1"/>
      <c r="G479" s="1"/>
      <c r="H479" s="1"/>
    </row>
    <row r="480" spans="6:8" ht="15.75" customHeight="1">
      <c r="F480" s="1"/>
      <c r="G480" s="1"/>
      <c r="H480" s="1"/>
    </row>
    <row r="481" spans="6:8" ht="15.75" customHeight="1">
      <c r="F481" s="1"/>
      <c r="G481" s="1"/>
      <c r="H481" s="1"/>
    </row>
    <row r="482" spans="6:8" ht="15.75" customHeight="1">
      <c r="F482" s="1"/>
      <c r="G482" s="1"/>
      <c r="H482" s="1"/>
    </row>
    <row r="483" spans="6:8" ht="15.75" customHeight="1">
      <c r="F483" s="1"/>
      <c r="G483" s="1"/>
      <c r="H483" s="1"/>
    </row>
    <row r="484" spans="6:8" ht="15.75" customHeight="1">
      <c r="F484" s="1"/>
      <c r="G484" s="1"/>
      <c r="H484" s="1"/>
    </row>
    <row r="485" spans="6:8" ht="15.75" customHeight="1">
      <c r="F485" s="1"/>
      <c r="G485" s="1"/>
      <c r="H485" s="1"/>
    </row>
    <row r="486" spans="6:8" ht="15.75" customHeight="1">
      <c r="F486" s="1"/>
      <c r="G486" s="1"/>
      <c r="H486" s="1"/>
    </row>
    <row r="487" spans="6:8" ht="15.75" customHeight="1">
      <c r="F487" s="1"/>
      <c r="G487" s="1"/>
      <c r="H487" s="1"/>
    </row>
    <row r="488" spans="6:8" ht="15.75" customHeight="1">
      <c r="F488" s="1"/>
      <c r="G488" s="1"/>
      <c r="H488" s="1"/>
    </row>
    <row r="489" spans="6:8" ht="15.75" customHeight="1">
      <c r="F489" s="1"/>
      <c r="G489" s="1"/>
      <c r="H489" s="1"/>
    </row>
    <row r="490" spans="6:8" ht="15.75" customHeight="1">
      <c r="F490" s="1"/>
      <c r="G490" s="1"/>
      <c r="H490" s="1"/>
    </row>
    <row r="491" spans="6:8" ht="15.75" customHeight="1">
      <c r="F491" s="1"/>
      <c r="G491" s="1"/>
      <c r="H491" s="1"/>
    </row>
    <row r="492" spans="6:8" ht="15.75" customHeight="1">
      <c r="F492" s="1"/>
      <c r="G492" s="1"/>
      <c r="H492" s="1"/>
    </row>
    <row r="493" spans="6:8" ht="15.75" customHeight="1">
      <c r="F493" s="1"/>
      <c r="G493" s="1"/>
      <c r="H493" s="1"/>
    </row>
    <row r="494" spans="6:8" ht="15.75" customHeight="1">
      <c r="F494" s="1"/>
      <c r="G494" s="1"/>
      <c r="H494" s="1"/>
    </row>
    <row r="495" spans="6:8" ht="15.75" customHeight="1">
      <c r="F495" s="1"/>
      <c r="G495" s="1"/>
      <c r="H495" s="1"/>
    </row>
    <row r="496" spans="6:8" ht="15.75" customHeight="1">
      <c r="F496" s="1"/>
      <c r="G496" s="1"/>
      <c r="H496" s="1"/>
    </row>
    <row r="497" spans="6:8" ht="15.75" customHeight="1">
      <c r="F497" s="1"/>
      <c r="G497" s="1"/>
      <c r="H497" s="1"/>
    </row>
    <row r="498" spans="6:8" ht="15.75" customHeight="1">
      <c r="F498" s="1"/>
      <c r="G498" s="1"/>
      <c r="H498" s="1"/>
    </row>
    <row r="499" spans="6:8" ht="15.75" customHeight="1">
      <c r="F499" s="1"/>
      <c r="G499" s="1"/>
      <c r="H499" s="1"/>
    </row>
    <row r="500" spans="6:8" ht="15.75" customHeight="1">
      <c r="F500" s="1"/>
      <c r="G500" s="1"/>
      <c r="H500" s="1"/>
    </row>
    <row r="501" spans="6:8" ht="15.75" customHeight="1">
      <c r="F501" s="1"/>
      <c r="G501" s="1"/>
      <c r="H501" s="1"/>
    </row>
    <row r="502" spans="6:8" ht="15.75" customHeight="1">
      <c r="F502" s="1"/>
      <c r="G502" s="1"/>
      <c r="H502" s="1"/>
    </row>
    <row r="503" spans="6:8" ht="15.75" customHeight="1">
      <c r="F503" s="1"/>
      <c r="G503" s="1"/>
      <c r="H503" s="1"/>
    </row>
    <row r="504" spans="6:8" ht="15.75" customHeight="1">
      <c r="F504" s="1"/>
      <c r="G504" s="1"/>
      <c r="H504" s="1"/>
    </row>
    <row r="505" spans="6:8" ht="15.75" customHeight="1">
      <c r="F505" s="1"/>
      <c r="G505" s="1"/>
      <c r="H505" s="1"/>
    </row>
    <row r="506" spans="6:8" ht="15.75" customHeight="1">
      <c r="F506" s="1"/>
      <c r="G506" s="1"/>
      <c r="H506" s="1"/>
    </row>
    <row r="507" spans="6:8" ht="15.75" customHeight="1">
      <c r="F507" s="1"/>
      <c r="G507" s="1"/>
      <c r="H507" s="1"/>
    </row>
    <row r="508" spans="6:8" ht="15.75" customHeight="1">
      <c r="F508" s="1"/>
      <c r="G508" s="1"/>
      <c r="H508" s="1"/>
    </row>
    <row r="509" spans="6:8" ht="15.75" customHeight="1">
      <c r="F509" s="1"/>
      <c r="G509" s="1"/>
      <c r="H509" s="1"/>
    </row>
    <row r="510" spans="6:8" ht="15.75" customHeight="1">
      <c r="F510" s="1"/>
      <c r="G510" s="1"/>
      <c r="H510" s="1"/>
    </row>
    <row r="511" spans="6:8" ht="15.75" customHeight="1">
      <c r="F511" s="1"/>
      <c r="G511" s="1"/>
      <c r="H511" s="1"/>
    </row>
    <row r="512" spans="6:8" ht="15.75" customHeight="1">
      <c r="F512" s="1"/>
      <c r="G512" s="1"/>
      <c r="H512" s="1"/>
    </row>
    <row r="513" spans="6:8" ht="15.75" customHeight="1">
      <c r="F513" s="1"/>
      <c r="G513" s="1"/>
      <c r="H513" s="1"/>
    </row>
    <row r="514" spans="6:8" ht="15.75" customHeight="1">
      <c r="F514" s="1"/>
      <c r="G514" s="1"/>
      <c r="H514" s="1"/>
    </row>
    <row r="515" spans="6:8" ht="15.75" customHeight="1">
      <c r="F515" s="1"/>
      <c r="G515" s="1"/>
      <c r="H515" s="1"/>
    </row>
    <row r="516" spans="6:8" ht="15.75" customHeight="1">
      <c r="F516" s="1"/>
      <c r="G516" s="1"/>
      <c r="H516" s="1"/>
    </row>
    <row r="517" spans="6:8" ht="15.75" customHeight="1">
      <c r="F517" s="1"/>
      <c r="G517" s="1"/>
      <c r="H517" s="1"/>
    </row>
    <row r="518" spans="6:8" ht="15.75" customHeight="1">
      <c r="F518" s="1"/>
      <c r="G518" s="1"/>
      <c r="H518" s="1"/>
    </row>
    <row r="519" spans="6:8" ht="15.75" customHeight="1">
      <c r="F519" s="1"/>
      <c r="G519" s="1"/>
      <c r="H519" s="1"/>
    </row>
    <row r="520" spans="6:8" ht="15.75" customHeight="1">
      <c r="F520" s="1"/>
      <c r="G520" s="1"/>
      <c r="H520" s="1"/>
    </row>
    <row r="521" spans="6:8" ht="15.75" customHeight="1">
      <c r="F521" s="1"/>
      <c r="G521" s="1"/>
      <c r="H521" s="1"/>
    </row>
    <row r="522" spans="6:8" ht="15.75" customHeight="1">
      <c r="F522" s="1"/>
      <c r="G522" s="1"/>
      <c r="H522" s="1"/>
    </row>
    <row r="523" spans="6:8" ht="15.75" customHeight="1">
      <c r="F523" s="1"/>
      <c r="G523" s="1"/>
      <c r="H523" s="1"/>
    </row>
    <row r="524" spans="6:8" ht="15.75" customHeight="1">
      <c r="F524" s="1"/>
      <c r="G524" s="1"/>
      <c r="H524" s="1"/>
    </row>
    <row r="525" spans="6:8" ht="15.75" customHeight="1">
      <c r="F525" s="1"/>
      <c r="G525" s="1"/>
      <c r="H525" s="1"/>
    </row>
    <row r="526" spans="6:8" ht="15.75" customHeight="1">
      <c r="F526" s="1"/>
      <c r="G526" s="1"/>
      <c r="H526" s="1"/>
    </row>
    <row r="527" spans="6:8" ht="15.75" customHeight="1">
      <c r="F527" s="1"/>
      <c r="G527" s="1"/>
      <c r="H527" s="1"/>
    </row>
    <row r="528" spans="6:8" ht="15.75" customHeight="1">
      <c r="F528" s="1"/>
      <c r="G528" s="1"/>
      <c r="H528" s="1"/>
    </row>
    <row r="529" spans="6:8" ht="15.75" customHeight="1">
      <c r="F529" s="1"/>
      <c r="G529" s="1"/>
      <c r="H529" s="1"/>
    </row>
    <row r="530" spans="6:8" ht="15.75" customHeight="1">
      <c r="F530" s="1"/>
      <c r="G530" s="1"/>
      <c r="H530" s="1"/>
    </row>
    <row r="531" spans="6:8" ht="15.75" customHeight="1">
      <c r="F531" s="1"/>
      <c r="G531" s="1"/>
      <c r="H531" s="1"/>
    </row>
    <row r="532" spans="6:8" ht="15.75" customHeight="1">
      <c r="F532" s="1"/>
      <c r="G532" s="1"/>
      <c r="H532" s="1"/>
    </row>
    <row r="533" spans="6:8" ht="15.75" customHeight="1">
      <c r="F533" s="1"/>
      <c r="G533" s="1"/>
      <c r="H533" s="1"/>
    </row>
    <row r="534" spans="6:8" ht="15.75" customHeight="1">
      <c r="F534" s="1"/>
      <c r="G534" s="1"/>
      <c r="H534" s="1"/>
    </row>
    <row r="535" spans="6:8" ht="15.75" customHeight="1">
      <c r="F535" s="1"/>
      <c r="G535" s="1"/>
      <c r="H535" s="1"/>
    </row>
    <row r="536" spans="6:8" ht="15.75" customHeight="1">
      <c r="F536" s="1"/>
      <c r="G536" s="1"/>
      <c r="H536" s="1"/>
    </row>
    <row r="537" spans="6:8" ht="15.75" customHeight="1">
      <c r="F537" s="1"/>
      <c r="G537" s="1"/>
      <c r="H537" s="1"/>
    </row>
    <row r="538" spans="6:8" ht="15.75" customHeight="1">
      <c r="F538" s="1"/>
      <c r="G538" s="1"/>
      <c r="H538" s="1"/>
    </row>
    <row r="539" spans="6:8" ht="15.75" customHeight="1">
      <c r="F539" s="1"/>
      <c r="G539" s="1"/>
      <c r="H539" s="1"/>
    </row>
    <row r="540" spans="6:8" ht="15.75" customHeight="1">
      <c r="F540" s="1"/>
      <c r="G540" s="1"/>
      <c r="H540" s="1"/>
    </row>
    <row r="541" spans="6:8" ht="15.75" customHeight="1">
      <c r="F541" s="1"/>
      <c r="G541" s="1"/>
      <c r="H541" s="1"/>
    </row>
    <row r="542" spans="6:8" ht="15.75" customHeight="1">
      <c r="F542" s="1"/>
      <c r="G542" s="1"/>
      <c r="H542" s="1"/>
    </row>
    <row r="543" spans="6:8" ht="15.75" customHeight="1">
      <c r="F543" s="1"/>
      <c r="G543" s="1"/>
      <c r="H543" s="1"/>
    </row>
    <row r="544" spans="6:8" ht="15.75" customHeight="1">
      <c r="F544" s="1"/>
      <c r="G544" s="1"/>
      <c r="H544" s="1"/>
    </row>
    <row r="545" spans="6:8" ht="15.75" customHeight="1">
      <c r="F545" s="1"/>
      <c r="G545" s="1"/>
      <c r="H545" s="1"/>
    </row>
    <row r="546" spans="6:8" ht="15.75" customHeight="1">
      <c r="F546" s="1"/>
      <c r="G546" s="1"/>
      <c r="H546" s="1"/>
    </row>
    <row r="547" spans="6:8" ht="15.75" customHeight="1">
      <c r="F547" s="1"/>
      <c r="G547" s="1"/>
      <c r="H547" s="1"/>
    </row>
    <row r="548" spans="6:8" ht="15.75" customHeight="1">
      <c r="F548" s="1"/>
      <c r="G548" s="1"/>
      <c r="H548" s="1"/>
    </row>
    <row r="549" spans="6:8" ht="15.75" customHeight="1">
      <c r="F549" s="1"/>
      <c r="G549" s="1"/>
      <c r="H549" s="1"/>
    </row>
    <row r="550" spans="6:8" ht="15.75" customHeight="1">
      <c r="F550" s="1"/>
      <c r="G550" s="1"/>
      <c r="H550" s="1"/>
    </row>
    <row r="551" spans="6:8" ht="15.75" customHeight="1">
      <c r="F551" s="1"/>
      <c r="G551" s="1"/>
      <c r="H551" s="1"/>
    </row>
    <row r="552" spans="6:8" ht="15.75" customHeight="1">
      <c r="F552" s="1"/>
      <c r="G552" s="1"/>
      <c r="H552" s="1"/>
    </row>
    <row r="553" spans="6:8" ht="15.75" customHeight="1">
      <c r="F553" s="1"/>
      <c r="G553" s="1"/>
      <c r="H553" s="1"/>
    </row>
    <row r="554" spans="6:8" ht="15.75" customHeight="1">
      <c r="F554" s="1"/>
      <c r="G554" s="1"/>
      <c r="H554" s="1"/>
    </row>
    <row r="555" spans="6:8" ht="15.75" customHeight="1">
      <c r="F555" s="1"/>
      <c r="G555" s="1"/>
      <c r="H555" s="1"/>
    </row>
    <row r="556" spans="6:8" ht="15.75" customHeight="1">
      <c r="F556" s="1"/>
      <c r="G556" s="1"/>
      <c r="H556" s="1"/>
    </row>
    <row r="557" spans="6:8" ht="15.75" customHeight="1">
      <c r="F557" s="1"/>
      <c r="G557" s="1"/>
      <c r="H557" s="1"/>
    </row>
    <row r="558" spans="6:8" ht="15.75" customHeight="1">
      <c r="F558" s="1"/>
      <c r="G558" s="1"/>
      <c r="H558" s="1"/>
    </row>
    <row r="559" spans="6:8" ht="15.75" customHeight="1">
      <c r="F559" s="1"/>
      <c r="G559" s="1"/>
      <c r="H559" s="1"/>
    </row>
    <row r="560" spans="6:8" ht="15.75" customHeight="1">
      <c r="F560" s="1"/>
      <c r="G560" s="1"/>
      <c r="H560" s="1"/>
    </row>
    <row r="561" spans="6:8" ht="15.75" customHeight="1">
      <c r="F561" s="1"/>
      <c r="G561" s="1"/>
      <c r="H561" s="1"/>
    </row>
    <row r="562" spans="6:8" ht="15.75" customHeight="1">
      <c r="F562" s="1"/>
      <c r="G562" s="1"/>
      <c r="H562" s="1"/>
    </row>
    <row r="563" spans="6:8" ht="15.75" customHeight="1">
      <c r="F563" s="1"/>
      <c r="G563" s="1"/>
      <c r="H563" s="1"/>
    </row>
    <row r="564" spans="6:8" ht="15.75" customHeight="1">
      <c r="F564" s="1"/>
      <c r="G564" s="1"/>
      <c r="H564" s="1"/>
    </row>
    <row r="565" spans="6:8" ht="15.75" customHeight="1">
      <c r="F565" s="1"/>
      <c r="G565" s="1"/>
      <c r="H565" s="1"/>
    </row>
    <row r="566" spans="6:8" ht="15.75" customHeight="1">
      <c r="F566" s="1"/>
      <c r="G566" s="1"/>
      <c r="H566" s="1"/>
    </row>
    <row r="567" spans="6:8" ht="15.75" customHeight="1">
      <c r="F567" s="1"/>
      <c r="G567" s="1"/>
      <c r="H567" s="1"/>
    </row>
    <row r="568" spans="6:8" ht="15.75" customHeight="1">
      <c r="F568" s="1"/>
      <c r="G568" s="1"/>
      <c r="H568" s="1"/>
    </row>
    <row r="569" spans="6:8" ht="15.75" customHeight="1">
      <c r="F569" s="1"/>
      <c r="G569" s="1"/>
      <c r="H569" s="1"/>
    </row>
    <row r="570" spans="6:8" ht="15.75" customHeight="1">
      <c r="F570" s="1"/>
      <c r="G570" s="1"/>
      <c r="H570" s="1"/>
    </row>
    <row r="571" spans="6:8" ht="15.75" customHeight="1">
      <c r="F571" s="1"/>
      <c r="G571" s="1"/>
      <c r="H571" s="1"/>
    </row>
    <row r="572" spans="6:8" ht="15.75" customHeight="1">
      <c r="F572" s="1"/>
      <c r="G572" s="1"/>
      <c r="H572" s="1"/>
    </row>
    <row r="573" spans="6:8" ht="15.75" customHeight="1">
      <c r="F573" s="1"/>
      <c r="G573" s="1"/>
      <c r="H573" s="1"/>
    </row>
    <row r="574" spans="6:8" ht="15.75" customHeight="1">
      <c r="F574" s="1"/>
      <c r="G574" s="1"/>
      <c r="H574" s="1"/>
    </row>
    <row r="575" spans="6:8" ht="15.75" customHeight="1">
      <c r="F575" s="1"/>
      <c r="G575" s="1"/>
      <c r="H575" s="1"/>
    </row>
    <row r="576" spans="6:8" ht="15.75" customHeight="1">
      <c r="F576" s="1"/>
      <c r="G576" s="1"/>
      <c r="H576" s="1"/>
    </row>
    <row r="577" spans="6:8" ht="15.75" customHeight="1">
      <c r="F577" s="1"/>
      <c r="G577" s="1"/>
      <c r="H577" s="1"/>
    </row>
    <row r="578" spans="6:8" ht="15.75" customHeight="1">
      <c r="F578" s="1"/>
      <c r="G578" s="1"/>
      <c r="H578" s="1"/>
    </row>
    <row r="579" spans="6:8" ht="15.75" customHeight="1">
      <c r="F579" s="1"/>
      <c r="G579" s="1"/>
      <c r="H579" s="1"/>
    </row>
    <row r="580" spans="6:8" ht="15.75" customHeight="1">
      <c r="F580" s="1"/>
      <c r="G580" s="1"/>
      <c r="H580" s="1"/>
    </row>
    <row r="581" spans="6:8" ht="15.75" customHeight="1">
      <c r="F581" s="1"/>
      <c r="G581" s="1"/>
      <c r="H581" s="1"/>
    </row>
    <row r="582" spans="6:8" ht="15.75" customHeight="1">
      <c r="F582" s="1"/>
      <c r="G582" s="1"/>
      <c r="H582" s="1"/>
    </row>
    <row r="583" spans="6:8" ht="15.75" customHeight="1">
      <c r="F583" s="1"/>
      <c r="G583" s="1"/>
      <c r="H583" s="1"/>
    </row>
    <row r="584" spans="6:8" ht="15.75" customHeight="1">
      <c r="F584" s="1"/>
      <c r="G584" s="1"/>
      <c r="H584" s="1"/>
    </row>
    <row r="585" spans="6:8" ht="15.75" customHeight="1">
      <c r="F585" s="1"/>
      <c r="G585" s="1"/>
      <c r="H585" s="1"/>
    </row>
    <row r="586" spans="6:8" ht="15.75" customHeight="1">
      <c r="F586" s="1"/>
      <c r="G586" s="1"/>
      <c r="H586" s="1"/>
    </row>
    <row r="587" spans="6:8" ht="15.75" customHeight="1">
      <c r="F587" s="1"/>
      <c r="G587" s="1"/>
      <c r="H587" s="1"/>
    </row>
    <row r="588" spans="6:8" ht="15.75" customHeight="1">
      <c r="F588" s="1"/>
      <c r="G588" s="1"/>
      <c r="H588" s="1"/>
    </row>
    <row r="589" spans="6:8" ht="15.75" customHeight="1">
      <c r="F589" s="1"/>
      <c r="G589" s="1"/>
      <c r="H589" s="1"/>
    </row>
    <row r="590" spans="6:8" ht="15.75" customHeight="1">
      <c r="F590" s="1"/>
      <c r="G590" s="1"/>
      <c r="H590" s="1"/>
    </row>
    <row r="591" spans="6:8" ht="15.75" customHeight="1">
      <c r="F591" s="1"/>
      <c r="G591" s="1"/>
      <c r="H591" s="1"/>
    </row>
    <row r="592" spans="6:8" ht="15.75" customHeight="1">
      <c r="F592" s="1"/>
      <c r="G592" s="1"/>
      <c r="H592" s="1"/>
    </row>
    <row r="593" spans="6:8" ht="15.75" customHeight="1">
      <c r="F593" s="1"/>
      <c r="G593" s="1"/>
      <c r="H593" s="1"/>
    </row>
    <row r="594" spans="6:8" ht="15.75" customHeight="1">
      <c r="F594" s="1"/>
      <c r="G594" s="1"/>
      <c r="H594" s="1"/>
    </row>
    <row r="595" spans="6:8" ht="15.75" customHeight="1">
      <c r="F595" s="1"/>
      <c r="G595" s="1"/>
      <c r="H595" s="1"/>
    </row>
    <row r="596" spans="6:8" ht="15.75" customHeight="1">
      <c r="F596" s="1"/>
      <c r="G596" s="1"/>
      <c r="H596" s="1"/>
    </row>
    <row r="597" spans="6:8" ht="15.75" customHeight="1">
      <c r="F597" s="1"/>
      <c r="G597" s="1"/>
      <c r="H597" s="1"/>
    </row>
    <row r="598" spans="6:8" ht="15.75" customHeight="1">
      <c r="F598" s="1"/>
      <c r="G598" s="1"/>
      <c r="H598" s="1"/>
    </row>
    <row r="599" spans="6:8" ht="15.75" customHeight="1">
      <c r="F599" s="1"/>
      <c r="G599" s="1"/>
      <c r="H599" s="1"/>
    </row>
    <row r="600" spans="6:8" ht="15.75" customHeight="1">
      <c r="F600" s="1"/>
      <c r="G600" s="1"/>
      <c r="H600" s="1"/>
    </row>
    <row r="601" spans="6:8" ht="15.75" customHeight="1">
      <c r="F601" s="1"/>
      <c r="G601" s="1"/>
      <c r="H601" s="1"/>
    </row>
    <row r="602" spans="6:8" ht="15.75" customHeight="1">
      <c r="F602" s="1"/>
      <c r="G602" s="1"/>
      <c r="H602" s="1"/>
    </row>
    <row r="603" spans="6:8" ht="15.75" customHeight="1">
      <c r="F603" s="1"/>
      <c r="G603" s="1"/>
      <c r="H603" s="1"/>
    </row>
    <row r="604" spans="6:8" ht="15.75" customHeight="1">
      <c r="F604" s="1"/>
      <c r="G604" s="1"/>
      <c r="H604" s="1"/>
    </row>
    <row r="605" spans="6:8" ht="15.75" customHeight="1">
      <c r="F605" s="1"/>
      <c r="G605" s="1"/>
      <c r="H605" s="1"/>
    </row>
    <row r="606" spans="6:8" ht="15.75" customHeight="1">
      <c r="F606" s="1"/>
      <c r="G606" s="1"/>
      <c r="H606" s="1"/>
    </row>
    <row r="607" spans="6:8" ht="15.75" customHeight="1">
      <c r="F607" s="1"/>
      <c r="G607" s="1"/>
      <c r="H607" s="1"/>
    </row>
    <row r="608" spans="6:8" ht="15.75" customHeight="1">
      <c r="F608" s="1"/>
      <c r="G608" s="1"/>
      <c r="H608" s="1"/>
    </row>
    <row r="609" spans="6:8" ht="15.75" customHeight="1">
      <c r="F609" s="1"/>
      <c r="G609" s="1"/>
      <c r="H609" s="1"/>
    </row>
    <row r="610" spans="6:8" ht="15.75" customHeight="1">
      <c r="F610" s="1"/>
      <c r="G610" s="1"/>
      <c r="H610" s="1"/>
    </row>
    <row r="611" spans="6:8" ht="15.75" customHeight="1">
      <c r="F611" s="1"/>
      <c r="G611" s="1"/>
      <c r="H611" s="1"/>
    </row>
    <row r="612" spans="6:8" ht="15.75" customHeight="1">
      <c r="F612" s="1"/>
      <c r="G612" s="1"/>
      <c r="H612" s="1"/>
    </row>
    <row r="613" spans="6:8" ht="15.75" customHeight="1">
      <c r="F613" s="1"/>
      <c r="G613" s="1"/>
      <c r="H613" s="1"/>
    </row>
    <row r="614" spans="6:8" ht="15.75" customHeight="1">
      <c r="F614" s="1"/>
      <c r="G614" s="1"/>
      <c r="H614" s="1"/>
    </row>
    <row r="615" spans="6:8" ht="15.75" customHeight="1">
      <c r="F615" s="1"/>
      <c r="G615" s="1"/>
      <c r="H615" s="1"/>
    </row>
    <row r="616" spans="6:8" ht="15.75" customHeight="1">
      <c r="F616" s="1"/>
      <c r="G616" s="1"/>
      <c r="H616" s="1"/>
    </row>
    <row r="617" spans="6:8" ht="15.75" customHeight="1">
      <c r="F617" s="1"/>
      <c r="G617" s="1"/>
      <c r="H617" s="1"/>
    </row>
    <row r="618" spans="6:8" ht="15.75" customHeight="1">
      <c r="F618" s="1"/>
      <c r="G618" s="1"/>
      <c r="H618" s="1"/>
    </row>
    <row r="619" spans="6:8" ht="15.75" customHeight="1">
      <c r="F619" s="1"/>
      <c r="G619" s="1"/>
      <c r="H619" s="1"/>
    </row>
    <row r="620" spans="6:8" ht="15.75" customHeight="1">
      <c r="F620" s="1"/>
      <c r="G620" s="1"/>
      <c r="H620" s="1"/>
    </row>
    <row r="621" spans="6:8" ht="15.75" customHeight="1">
      <c r="F621" s="1"/>
      <c r="G621" s="1"/>
      <c r="H621" s="1"/>
    </row>
    <row r="622" spans="6:8" ht="15.75" customHeight="1">
      <c r="F622" s="1"/>
      <c r="G622" s="1"/>
      <c r="H622" s="1"/>
    </row>
    <row r="623" spans="6:8" ht="15.75" customHeight="1">
      <c r="F623" s="1"/>
      <c r="G623" s="1"/>
      <c r="H623" s="1"/>
    </row>
    <row r="624" spans="6:8" ht="15.75" customHeight="1">
      <c r="F624" s="1"/>
      <c r="G624" s="1"/>
      <c r="H624" s="1"/>
    </row>
    <row r="625" spans="6:8" ht="15.75" customHeight="1">
      <c r="F625" s="1"/>
      <c r="G625" s="1"/>
      <c r="H625" s="1"/>
    </row>
    <row r="626" spans="6:8" ht="15.75" customHeight="1">
      <c r="F626" s="1"/>
      <c r="G626" s="1"/>
      <c r="H626" s="1"/>
    </row>
    <row r="627" spans="6:8" ht="15.75" customHeight="1">
      <c r="F627" s="1"/>
      <c r="G627" s="1"/>
      <c r="H627" s="1"/>
    </row>
    <row r="628" spans="6:8" ht="15.75" customHeight="1">
      <c r="F628" s="1"/>
      <c r="G628" s="1"/>
      <c r="H628" s="1"/>
    </row>
    <row r="629" spans="6:8" ht="15.75" customHeight="1">
      <c r="F629" s="1"/>
      <c r="G629" s="1"/>
      <c r="H629" s="1"/>
    </row>
    <row r="630" spans="6:8" ht="15.75" customHeight="1">
      <c r="F630" s="1"/>
      <c r="G630" s="1"/>
      <c r="H630" s="1"/>
    </row>
    <row r="631" spans="6:8" ht="15.75" customHeight="1">
      <c r="F631" s="1"/>
      <c r="G631" s="1"/>
      <c r="H631" s="1"/>
    </row>
    <row r="632" spans="6:8" ht="15.75" customHeight="1">
      <c r="F632" s="1"/>
      <c r="G632" s="1"/>
      <c r="H632" s="1"/>
    </row>
    <row r="633" spans="6:8" ht="15.75" customHeight="1">
      <c r="F633" s="1"/>
      <c r="G633" s="1"/>
      <c r="H633" s="1"/>
    </row>
    <row r="634" spans="6:8" ht="15.75" customHeight="1">
      <c r="F634" s="1"/>
      <c r="G634" s="1"/>
      <c r="H634" s="1"/>
    </row>
    <row r="635" spans="6:8" ht="15.75" customHeight="1">
      <c r="F635" s="1"/>
      <c r="G635" s="1"/>
      <c r="H635" s="1"/>
    </row>
    <row r="636" spans="6:8" ht="15.75" customHeight="1">
      <c r="F636" s="1"/>
      <c r="G636" s="1"/>
      <c r="H636" s="1"/>
    </row>
    <row r="637" spans="6:8" ht="15.75" customHeight="1">
      <c r="F637" s="1"/>
      <c r="G637" s="1"/>
      <c r="H637" s="1"/>
    </row>
    <row r="638" spans="6:8" ht="15.75" customHeight="1">
      <c r="F638" s="1"/>
      <c r="G638" s="1"/>
      <c r="H638" s="1"/>
    </row>
    <row r="639" spans="6:8" ht="15.75" customHeight="1">
      <c r="F639" s="1"/>
      <c r="G639" s="1"/>
      <c r="H639" s="1"/>
    </row>
    <row r="640" spans="6:8" ht="15.75" customHeight="1">
      <c r="F640" s="1"/>
      <c r="G640" s="1"/>
      <c r="H640" s="1"/>
    </row>
    <row r="641" spans="6:8" ht="15.75" customHeight="1">
      <c r="F641" s="1"/>
      <c r="G641" s="1"/>
      <c r="H641" s="1"/>
    </row>
    <row r="642" spans="6:8" ht="15.75" customHeight="1">
      <c r="F642" s="1"/>
      <c r="G642" s="1"/>
      <c r="H642" s="1"/>
    </row>
    <row r="643" spans="6:8" ht="15.75" customHeight="1">
      <c r="F643" s="1"/>
      <c r="G643" s="1"/>
      <c r="H643" s="1"/>
    </row>
    <row r="644" spans="6:8" ht="15.75" customHeight="1">
      <c r="F644" s="1"/>
      <c r="G644" s="1"/>
      <c r="H644" s="1"/>
    </row>
    <row r="645" spans="6:8" ht="15.75" customHeight="1">
      <c r="F645" s="1"/>
      <c r="G645" s="1"/>
      <c r="H645" s="1"/>
    </row>
    <row r="646" spans="6:8" ht="15.75" customHeight="1">
      <c r="F646" s="1"/>
      <c r="G646" s="1"/>
      <c r="H646" s="1"/>
    </row>
    <row r="647" spans="6:8" ht="15.75" customHeight="1">
      <c r="F647" s="1"/>
      <c r="G647" s="1"/>
      <c r="H647" s="1"/>
    </row>
    <row r="648" spans="6:8" ht="15.75" customHeight="1">
      <c r="F648" s="1"/>
      <c r="G648" s="1"/>
      <c r="H648" s="1"/>
    </row>
    <row r="649" spans="6:8" ht="15.75" customHeight="1">
      <c r="F649" s="1"/>
      <c r="G649" s="1"/>
      <c r="H649" s="1"/>
    </row>
    <row r="650" spans="6:8" ht="15.75" customHeight="1">
      <c r="F650" s="1"/>
      <c r="G650" s="1"/>
      <c r="H650" s="1"/>
    </row>
    <row r="651" spans="6:8" ht="15.75" customHeight="1">
      <c r="F651" s="1"/>
      <c r="G651" s="1"/>
      <c r="H651" s="1"/>
    </row>
    <row r="652" spans="6:8" ht="15.75" customHeight="1">
      <c r="F652" s="1"/>
      <c r="G652" s="1"/>
      <c r="H652" s="1"/>
    </row>
    <row r="653" spans="6:8" ht="15.75" customHeight="1">
      <c r="F653" s="1"/>
      <c r="G653" s="1"/>
      <c r="H653" s="1"/>
    </row>
    <row r="654" spans="6:8" ht="15.75" customHeight="1">
      <c r="F654" s="1"/>
      <c r="G654" s="1"/>
      <c r="H654" s="1"/>
    </row>
    <row r="655" spans="6:8" ht="15.75" customHeight="1">
      <c r="F655" s="1"/>
      <c r="G655" s="1"/>
      <c r="H655" s="1"/>
    </row>
    <row r="656" spans="6:8" ht="15.75" customHeight="1">
      <c r="F656" s="1"/>
      <c r="G656" s="1"/>
      <c r="H656" s="1"/>
    </row>
    <row r="657" spans="6:8" ht="15.75" customHeight="1">
      <c r="F657" s="1"/>
      <c r="G657" s="1"/>
      <c r="H657" s="1"/>
    </row>
    <row r="658" spans="6:8" ht="15.75" customHeight="1">
      <c r="F658" s="1"/>
      <c r="G658" s="1"/>
      <c r="H658" s="1"/>
    </row>
    <row r="659" spans="6:8" ht="15.75" customHeight="1">
      <c r="F659" s="1"/>
      <c r="G659" s="1"/>
      <c r="H659" s="1"/>
    </row>
    <row r="660" spans="6:8" ht="15.75" customHeight="1">
      <c r="F660" s="1"/>
      <c r="G660" s="1"/>
      <c r="H660" s="1"/>
    </row>
    <row r="661" spans="6:8" ht="15.75" customHeight="1">
      <c r="F661" s="1"/>
      <c r="G661" s="1"/>
      <c r="H661" s="1"/>
    </row>
    <row r="662" spans="6:8" ht="15.75" customHeight="1">
      <c r="F662" s="1"/>
      <c r="G662" s="1"/>
      <c r="H662" s="1"/>
    </row>
    <row r="663" spans="6:8" ht="15.75" customHeight="1">
      <c r="F663" s="1"/>
      <c r="G663" s="1"/>
      <c r="H663" s="1"/>
    </row>
    <row r="664" spans="6:8" ht="15.75" customHeight="1">
      <c r="F664" s="1"/>
      <c r="G664" s="1"/>
      <c r="H664" s="1"/>
    </row>
    <row r="665" spans="6:8" ht="15.75" customHeight="1">
      <c r="F665" s="1"/>
      <c r="G665" s="1"/>
      <c r="H665" s="1"/>
    </row>
    <row r="666" spans="6:8" ht="15.75" customHeight="1">
      <c r="F666" s="1"/>
      <c r="G666" s="1"/>
      <c r="H666" s="1"/>
    </row>
    <row r="667" spans="6:8" ht="15.75" customHeight="1">
      <c r="F667" s="1"/>
      <c r="G667" s="1"/>
      <c r="H667" s="1"/>
    </row>
    <row r="668" spans="6:8" ht="15.75" customHeight="1">
      <c r="F668" s="1"/>
      <c r="G668" s="1"/>
      <c r="H668" s="1"/>
    </row>
    <row r="669" spans="6:8" ht="15.75" customHeight="1">
      <c r="F669" s="1"/>
      <c r="G669" s="1"/>
      <c r="H669" s="1"/>
    </row>
    <row r="670" spans="6:8" ht="15.75" customHeight="1">
      <c r="F670" s="1"/>
      <c r="G670" s="1"/>
      <c r="H670" s="1"/>
    </row>
    <row r="671" spans="6:8" ht="15.75" customHeight="1">
      <c r="F671" s="1"/>
      <c r="G671" s="1"/>
      <c r="H671" s="1"/>
    </row>
    <row r="672" spans="6:8" ht="15.75" customHeight="1">
      <c r="F672" s="1"/>
      <c r="G672" s="1"/>
      <c r="H672" s="1"/>
    </row>
    <row r="673" spans="6:8" ht="15.75" customHeight="1">
      <c r="F673" s="1"/>
      <c r="G673" s="1"/>
      <c r="H673" s="1"/>
    </row>
    <row r="674" spans="6:8" ht="15.75" customHeight="1">
      <c r="F674" s="1"/>
      <c r="G674" s="1"/>
      <c r="H674" s="1"/>
    </row>
    <row r="675" spans="6:8" ht="15.75" customHeight="1">
      <c r="F675" s="1"/>
      <c r="G675" s="1"/>
      <c r="H675" s="1"/>
    </row>
    <row r="676" spans="6:8" ht="15.75" customHeight="1">
      <c r="F676" s="1"/>
      <c r="G676" s="1"/>
      <c r="H676" s="1"/>
    </row>
    <row r="677" spans="6:8" ht="15.75" customHeight="1">
      <c r="F677" s="1"/>
      <c r="G677" s="1"/>
      <c r="H677" s="1"/>
    </row>
    <row r="678" spans="6:8" ht="15.75" customHeight="1">
      <c r="F678" s="1"/>
      <c r="G678" s="1"/>
      <c r="H678" s="1"/>
    </row>
    <row r="679" spans="6:8" ht="15.75" customHeight="1">
      <c r="F679" s="1"/>
      <c r="G679" s="1"/>
      <c r="H679" s="1"/>
    </row>
    <row r="680" spans="6:8" ht="15.75" customHeight="1">
      <c r="F680" s="1"/>
      <c r="G680" s="1"/>
      <c r="H680" s="1"/>
    </row>
    <row r="681" spans="6:8" ht="15.75" customHeight="1">
      <c r="F681" s="1"/>
      <c r="G681" s="1"/>
      <c r="H681" s="1"/>
    </row>
    <row r="682" spans="6:8" ht="15.75" customHeight="1">
      <c r="F682" s="1"/>
      <c r="G682" s="1"/>
      <c r="H682" s="1"/>
    </row>
    <row r="683" spans="6:8" ht="15.75" customHeight="1">
      <c r="F683" s="1"/>
      <c r="G683" s="1"/>
      <c r="H683" s="1"/>
    </row>
    <row r="684" spans="6:8" ht="15.75" customHeight="1">
      <c r="F684" s="1"/>
      <c r="G684" s="1"/>
      <c r="H684" s="1"/>
    </row>
    <row r="685" spans="6:8" ht="15.75" customHeight="1">
      <c r="F685" s="1"/>
      <c r="G685" s="1"/>
      <c r="H685" s="1"/>
    </row>
    <row r="686" spans="6:8" ht="15.75" customHeight="1">
      <c r="F686" s="1"/>
      <c r="G686" s="1"/>
      <c r="H686" s="1"/>
    </row>
    <row r="687" spans="6:8" ht="15.75" customHeight="1">
      <c r="F687" s="1"/>
      <c r="G687" s="1"/>
      <c r="H687" s="1"/>
    </row>
    <row r="688" spans="6:8" ht="15.75" customHeight="1">
      <c r="F688" s="1"/>
      <c r="G688" s="1"/>
      <c r="H688" s="1"/>
    </row>
    <row r="689" spans="6:8" ht="15.75" customHeight="1">
      <c r="F689" s="1"/>
      <c r="G689" s="1"/>
      <c r="H689" s="1"/>
    </row>
    <row r="690" spans="6:8" ht="15.75" customHeight="1">
      <c r="F690" s="1"/>
      <c r="G690" s="1"/>
      <c r="H690" s="1"/>
    </row>
    <row r="691" spans="6:8" ht="15.75" customHeight="1">
      <c r="F691" s="1"/>
      <c r="G691" s="1"/>
      <c r="H691" s="1"/>
    </row>
    <row r="692" spans="6:8" ht="15.75" customHeight="1">
      <c r="F692" s="1"/>
      <c r="G692" s="1"/>
      <c r="H692" s="1"/>
    </row>
    <row r="693" spans="6:8" ht="15.75" customHeight="1">
      <c r="F693" s="1"/>
      <c r="G693" s="1"/>
      <c r="H693" s="1"/>
    </row>
    <row r="694" spans="6:8" ht="15.75" customHeight="1">
      <c r="F694" s="1"/>
      <c r="G694" s="1"/>
      <c r="H694" s="1"/>
    </row>
    <row r="695" spans="6:8" ht="15.75" customHeight="1">
      <c r="F695" s="1"/>
      <c r="G695" s="1"/>
      <c r="H695" s="1"/>
    </row>
    <row r="696" spans="6:8" ht="15.75" customHeight="1">
      <c r="F696" s="1"/>
      <c r="G696" s="1"/>
      <c r="H696" s="1"/>
    </row>
    <row r="697" spans="6:8" ht="15.75" customHeight="1">
      <c r="F697" s="1"/>
      <c r="G697" s="1"/>
      <c r="H697" s="1"/>
    </row>
    <row r="698" spans="6:8" ht="15.75" customHeight="1">
      <c r="F698" s="1"/>
      <c r="G698" s="1"/>
      <c r="H698" s="1"/>
    </row>
    <row r="699" spans="6:8" ht="15.75" customHeight="1">
      <c r="F699" s="1"/>
      <c r="G699" s="1"/>
      <c r="H699" s="1"/>
    </row>
    <row r="700" spans="6:8" ht="15.75" customHeight="1">
      <c r="F700" s="1"/>
      <c r="G700" s="1"/>
      <c r="H700" s="1"/>
    </row>
    <row r="701" spans="6:8" ht="15.75" customHeight="1">
      <c r="F701" s="1"/>
      <c r="G701" s="1"/>
      <c r="H701" s="1"/>
    </row>
    <row r="702" spans="6:8" ht="15.75" customHeight="1">
      <c r="F702" s="1"/>
      <c r="G702" s="1"/>
      <c r="H702" s="1"/>
    </row>
    <row r="703" spans="6:8" ht="15.75" customHeight="1">
      <c r="F703" s="1"/>
      <c r="G703" s="1"/>
      <c r="H703" s="1"/>
    </row>
    <row r="704" spans="6:8" ht="15.75" customHeight="1">
      <c r="F704" s="1"/>
      <c r="G704" s="1"/>
      <c r="H704" s="1"/>
    </row>
    <row r="705" spans="6:8" ht="15.75" customHeight="1">
      <c r="F705" s="1"/>
      <c r="G705" s="1"/>
      <c r="H705" s="1"/>
    </row>
    <row r="706" spans="6:8" ht="15.75" customHeight="1">
      <c r="F706" s="1"/>
      <c r="G706" s="1"/>
      <c r="H706" s="1"/>
    </row>
    <row r="707" spans="6:8" ht="15.75" customHeight="1">
      <c r="F707" s="1"/>
      <c r="G707" s="1"/>
      <c r="H707" s="1"/>
    </row>
    <row r="708" spans="6:8" ht="15.75" customHeight="1">
      <c r="F708" s="1"/>
      <c r="G708" s="1"/>
      <c r="H708" s="1"/>
    </row>
    <row r="709" spans="6:8" ht="15.75" customHeight="1">
      <c r="F709" s="1"/>
      <c r="G709" s="1"/>
      <c r="H709" s="1"/>
    </row>
    <row r="710" spans="6:8" ht="15.75" customHeight="1">
      <c r="F710" s="1"/>
      <c r="G710" s="1"/>
      <c r="H710" s="1"/>
    </row>
    <row r="711" spans="6:8" ht="15.75" customHeight="1">
      <c r="F711" s="1"/>
      <c r="G711" s="1"/>
      <c r="H711" s="1"/>
    </row>
    <row r="712" spans="6:8" ht="15.75" customHeight="1">
      <c r="F712" s="1"/>
      <c r="G712" s="1"/>
      <c r="H712" s="1"/>
    </row>
    <row r="713" spans="6:8" ht="15.75" customHeight="1">
      <c r="F713" s="1"/>
      <c r="G713" s="1"/>
      <c r="H713" s="1"/>
    </row>
    <row r="714" spans="6:8" ht="15.75" customHeight="1">
      <c r="F714" s="1"/>
      <c r="G714" s="1"/>
      <c r="H714" s="1"/>
    </row>
    <row r="715" spans="6:8" ht="15.75" customHeight="1">
      <c r="F715" s="1"/>
      <c r="G715" s="1"/>
      <c r="H715" s="1"/>
    </row>
    <row r="716" spans="6:8" ht="15.75" customHeight="1">
      <c r="F716" s="1"/>
      <c r="G716" s="1"/>
      <c r="H716" s="1"/>
    </row>
    <row r="717" spans="6:8" ht="15.75" customHeight="1">
      <c r="F717" s="1"/>
      <c r="G717" s="1"/>
      <c r="H717" s="1"/>
    </row>
    <row r="718" spans="6:8" ht="15.75" customHeight="1">
      <c r="F718" s="1"/>
      <c r="G718" s="1"/>
      <c r="H718" s="1"/>
    </row>
    <row r="719" spans="6:8" ht="15.75" customHeight="1">
      <c r="F719" s="1"/>
      <c r="G719" s="1"/>
      <c r="H719" s="1"/>
    </row>
    <row r="720" spans="6:8" ht="15.75" customHeight="1">
      <c r="F720" s="1"/>
      <c r="G720" s="1"/>
      <c r="H720" s="1"/>
    </row>
    <row r="721" spans="6:8" ht="15.75" customHeight="1">
      <c r="F721" s="1"/>
      <c r="G721" s="1"/>
      <c r="H721" s="1"/>
    </row>
    <row r="722" spans="6:8" ht="15.75" customHeight="1">
      <c r="F722" s="1"/>
      <c r="G722" s="1"/>
      <c r="H722" s="1"/>
    </row>
    <row r="723" spans="6:8" ht="15.75" customHeight="1">
      <c r="F723" s="1"/>
      <c r="G723" s="1"/>
      <c r="H723" s="1"/>
    </row>
    <row r="724" spans="6:8" ht="15.75" customHeight="1">
      <c r="F724" s="1"/>
      <c r="G724" s="1"/>
      <c r="H724" s="1"/>
    </row>
    <row r="725" spans="6:8" ht="15.75" customHeight="1">
      <c r="F725" s="1"/>
      <c r="G725" s="1"/>
      <c r="H725" s="1"/>
    </row>
    <row r="726" spans="6:8" ht="15.75" customHeight="1">
      <c r="F726" s="1"/>
      <c r="G726" s="1"/>
      <c r="H726" s="1"/>
    </row>
    <row r="727" spans="6:8" ht="15.75" customHeight="1">
      <c r="F727" s="1"/>
      <c r="G727" s="1"/>
      <c r="H727" s="1"/>
    </row>
    <row r="728" spans="6:8" ht="15.75" customHeight="1">
      <c r="F728" s="1"/>
      <c r="G728" s="1"/>
      <c r="H728" s="1"/>
    </row>
    <row r="729" spans="6:8" ht="15.75" customHeight="1">
      <c r="F729" s="1"/>
      <c r="G729" s="1"/>
      <c r="H729" s="1"/>
    </row>
    <row r="730" spans="6:8" ht="15.75" customHeight="1">
      <c r="F730" s="1"/>
      <c r="G730" s="1"/>
      <c r="H730" s="1"/>
    </row>
    <row r="731" spans="6:8" ht="15.75" customHeight="1">
      <c r="F731" s="1"/>
      <c r="G731" s="1"/>
      <c r="H731" s="1"/>
    </row>
    <row r="732" spans="6:8" ht="15.75" customHeight="1">
      <c r="F732" s="1"/>
      <c r="G732" s="1"/>
      <c r="H732" s="1"/>
    </row>
    <row r="733" spans="6:8" ht="15.75" customHeight="1">
      <c r="F733" s="1"/>
      <c r="G733" s="1"/>
      <c r="H733" s="1"/>
    </row>
    <row r="734" spans="6:8" ht="15.75" customHeight="1">
      <c r="F734" s="1"/>
      <c r="G734" s="1"/>
      <c r="H734" s="1"/>
    </row>
    <row r="735" spans="6:8" ht="15.75" customHeight="1">
      <c r="F735" s="1"/>
      <c r="G735" s="1"/>
      <c r="H735" s="1"/>
    </row>
    <row r="736" spans="6:8" ht="15.75" customHeight="1">
      <c r="F736" s="1"/>
      <c r="G736" s="1"/>
      <c r="H736" s="1"/>
    </row>
    <row r="737" spans="6:8" ht="15.75" customHeight="1">
      <c r="F737" s="1"/>
      <c r="G737" s="1"/>
      <c r="H737" s="1"/>
    </row>
    <row r="738" spans="6:8" ht="15.75" customHeight="1">
      <c r="F738" s="1"/>
      <c r="G738" s="1"/>
      <c r="H738" s="1"/>
    </row>
    <row r="739" spans="6:8" ht="15.75" customHeight="1">
      <c r="F739" s="1"/>
      <c r="G739" s="1"/>
      <c r="H739" s="1"/>
    </row>
    <row r="740" spans="6:8" ht="15.75" customHeight="1">
      <c r="F740" s="1"/>
      <c r="G740" s="1"/>
      <c r="H740" s="1"/>
    </row>
    <row r="741" spans="6:8" ht="15.75" customHeight="1">
      <c r="F741" s="1"/>
      <c r="G741" s="1"/>
      <c r="H741" s="1"/>
    </row>
    <row r="742" spans="6:8" ht="15.75" customHeight="1">
      <c r="F742" s="1"/>
      <c r="G742" s="1"/>
      <c r="H742" s="1"/>
    </row>
    <row r="743" spans="6:8" ht="15.75" customHeight="1">
      <c r="F743" s="1"/>
      <c r="G743" s="1"/>
      <c r="H743" s="1"/>
    </row>
    <row r="744" spans="6:8" ht="15.75" customHeight="1">
      <c r="F744" s="1"/>
      <c r="G744" s="1"/>
      <c r="H744" s="1"/>
    </row>
    <row r="745" spans="6:8" ht="15.75" customHeight="1">
      <c r="F745" s="1"/>
      <c r="G745" s="1"/>
      <c r="H745" s="1"/>
    </row>
    <row r="746" spans="6:8" ht="15.75" customHeight="1">
      <c r="F746" s="1"/>
      <c r="G746" s="1"/>
      <c r="H746" s="1"/>
    </row>
    <row r="747" spans="6:8" ht="15.75" customHeight="1">
      <c r="F747" s="1"/>
      <c r="G747" s="1"/>
      <c r="H747" s="1"/>
    </row>
    <row r="748" spans="6:8" ht="15.75" customHeight="1">
      <c r="F748" s="1"/>
      <c r="G748" s="1"/>
      <c r="H748" s="1"/>
    </row>
    <row r="749" spans="6:8" ht="15.75" customHeight="1">
      <c r="F749" s="1"/>
      <c r="G749" s="1"/>
      <c r="H749" s="1"/>
    </row>
    <row r="750" spans="6:8" ht="15.75" customHeight="1">
      <c r="F750" s="1"/>
      <c r="G750" s="1"/>
      <c r="H750" s="1"/>
    </row>
    <row r="751" spans="6:8" ht="15.75" customHeight="1">
      <c r="F751" s="1"/>
      <c r="G751" s="1"/>
      <c r="H751" s="1"/>
    </row>
    <row r="752" spans="6:8" ht="15.75" customHeight="1">
      <c r="F752" s="1"/>
      <c r="G752" s="1"/>
      <c r="H752" s="1"/>
    </row>
    <row r="753" spans="6:8" ht="15.75" customHeight="1">
      <c r="F753" s="1"/>
      <c r="G753" s="1"/>
      <c r="H753" s="1"/>
    </row>
    <row r="754" spans="6:8" ht="15.75" customHeight="1">
      <c r="F754" s="1"/>
      <c r="G754" s="1"/>
      <c r="H754" s="1"/>
    </row>
    <row r="755" spans="6:8" ht="15.75" customHeight="1">
      <c r="F755" s="1"/>
      <c r="G755" s="1"/>
      <c r="H755" s="1"/>
    </row>
    <row r="756" spans="6:8" ht="15.75" customHeight="1">
      <c r="F756" s="1"/>
      <c r="G756" s="1"/>
      <c r="H756" s="1"/>
    </row>
    <row r="757" spans="6:8" ht="15.75" customHeight="1">
      <c r="F757" s="1"/>
      <c r="G757" s="1"/>
      <c r="H757" s="1"/>
    </row>
    <row r="758" spans="6:8" ht="15.75" customHeight="1">
      <c r="F758" s="1"/>
      <c r="G758" s="1"/>
      <c r="H758" s="1"/>
    </row>
    <row r="759" spans="6:8" ht="15.75" customHeight="1">
      <c r="F759" s="1"/>
      <c r="G759" s="1"/>
      <c r="H759" s="1"/>
    </row>
    <row r="760" spans="6:8" ht="15.75" customHeight="1">
      <c r="F760" s="1"/>
      <c r="G760" s="1"/>
      <c r="H760" s="1"/>
    </row>
    <row r="761" spans="6:8" ht="15.75" customHeight="1">
      <c r="F761" s="1"/>
      <c r="G761" s="1"/>
      <c r="H761" s="1"/>
    </row>
    <row r="762" spans="6:8" ht="15.75" customHeight="1">
      <c r="F762" s="1"/>
      <c r="G762" s="1"/>
      <c r="H762" s="1"/>
    </row>
    <row r="763" spans="6:8" ht="15.75" customHeight="1">
      <c r="F763" s="1"/>
      <c r="G763" s="1"/>
      <c r="H763" s="1"/>
    </row>
    <row r="764" spans="6:8" ht="15.75" customHeight="1">
      <c r="F764" s="1"/>
      <c r="G764" s="1"/>
      <c r="H764" s="1"/>
    </row>
    <row r="765" spans="6:8" ht="15.75" customHeight="1">
      <c r="F765" s="1"/>
      <c r="G765" s="1"/>
      <c r="H765" s="1"/>
    </row>
    <row r="766" spans="6:8" ht="15.75" customHeight="1">
      <c r="F766" s="1"/>
      <c r="G766" s="1"/>
      <c r="H766" s="1"/>
    </row>
    <row r="767" spans="6:8" ht="15.75" customHeight="1">
      <c r="F767" s="1"/>
      <c r="G767" s="1"/>
      <c r="H767" s="1"/>
    </row>
    <row r="768" spans="6:8" ht="15.75" customHeight="1">
      <c r="F768" s="1"/>
      <c r="G768" s="1"/>
      <c r="H768" s="1"/>
    </row>
    <row r="769" spans="6:8" ht="15.75" customHeight="1">
      <c r="F769" s="1"/>
      <c r="G769" s="1"/>
      <c r="H769" s="1"/>
    </row>
    <row r="770" spans="6:8" ht="15.75" customHeight="1">
      <c r="F770" s="1"/>
      <c r="G770" s="1"/>
      <c r="H770" s="1"/>
    </row>
    <row r="771" spans="6:8" ht="15.75" customHeight="1">
      <c r="F771" s="1"/>
      <c r="G771" s="1"/>
      <c r="H771" s="1"/>
    </row>
    <row r="772" spans="6:8" ht="15.75" customHeight="1">
      <c r="F772" s="1"/>
      <c r="G772" s="1"/>
      <c r="H772" s="1"/>
    </row>
    <row r="773" spans="6:8" ht="15.75" customHeight="1">
      <c r="F773" s="1"/>
      <c r="G773" s="1"/>
      <c r="H773" s="1"/>
    </row>
    <row r="774" spans="6:8" ht="15.75" customHeight="1">
      <c r="F774" s="1"/>
      <c r="G774" s="1"/>
      <c r="H774" s="1"/>
    </row>
    <row r="775" spans="6:8" ht="15.75" customHeight="1">
      <c r="F775" s="1"/>
      <c r="G775" s="1"/>
      <c r="H775" s="1"/>
    </row>
    <row r="776" spans="6:8" ht="15.75" customHeight="1">
      <c r="F776" s="1"/>
      <c r="G776" s="1"/>
      <c r="H776" s="1"/>
    </row>
    <row r="777" spans="6:8" ht="15.75" customHeight="1">
      <c r="F777" s="1"/>
      <c r="G777" s="1"/>
      <c r="H777" s="1"/>
    </row>
    <row r="778" spans="6:8" ht="15.75" customHeight="1">
      <c r="F778" s="1"/>
      <c r="G778" s="1"/>
      <c r="H778" s="1"/>
    </row>
    <row r="779" spans="6:8" ht="15.75" customHeight="1">
      <c r="F779" s="1"/>
      <c r="G779" s="1"/>
      <c r="H779" s="1"/>
    </row>
    <row r="780" spans="6:8" ht="15.75" customHeight="1">
      <c r="F780" s="1"/>
      <c r="G780" s="1"/>
      <c r="H780" s="1"/>
    </row>
    <row r="781" spans="6:8" ht="15.75" customHeight="1">
      <c r="F781" s="1"/>
      <c r="G781" s="1"/>
      <c r="H781" s="1"/>
    </row>
    <row r="782" spans="6:8" ht="15.75" customHeight="1">
      <c r="F782" s="1"/>
      <c r="G782" s="1"/>
      <c r="H782" s="1"/>
    </row>
    <row r="783" spans="6:8" ht="15.75" customHeight="1">
      <c r="F783" s="1"/>
      <c r="G783" s="1"/>
      <c r="H783" s="1"/>
    </row>
    <row r="784" spans="6:8" ht="15.75" customHeight="1">
      <c r="F784" s="1"/>
      <c r="G784" s="1"/>
      <c r="H784" s="1"/>
    </row>
    <row r="785" spans="6:8" ht="15.75" customHeight="1">
      <c r="F785" s="1"/>
      <c r="G785" s="1"/>
      <c r="H785" s="1"/>
    </row>
    <row r="786" spans="6:8" ht="15.75" customHeight="1">
      <c r="F786" s="1"/>
      <c r="G786" s="1"/>
      <c r="H786" s="1"/>
    </row>
    <row r="787" spans="6:8" ht="15.75" customHeight="1">
      <c r="F787" s="1"/>
      <c r="G787" s="1"/>
      <c r="H787" s="1"/>
    </row>
    <row r="788" spans="6:8" ht="15.75" customHeight="1">
      <c r="F788" s="1"/>
      <c r="G788" s="1"/>
      <c r="H788" s="1"/>
    </row>
    <row r="789" spans="6:8" ht="15.75" customHeight="1">
      <c r="F789" s="1"/>
      <c r="G789" s="1"/>
      <c r="H789" s="1"/>
    </row>
    <row r="790" spans="6:8" ht="15.75" customHeight="1">
      <c r="F790" s="1"/>
      <c r="G790" s="1"/>
      <c r="H790" s="1"/>
    </row>
    <row r="791" spans="6:8" ht="15.75" customHeight="1">
      <c r="F791" s="1"/>
      <c r="G791" s="1"/>
      <c r="H791" s="1"/>
    </row>
    <row r="792" spans="6:8" ht="15.75" customHeight="1">
      <c r="F792" s="1"/>
      <c r="G792" s="1"/>
      <c r="H792" s="1"/>
    </row>
    <row r="793" spans="6:8" ht="15.75" customHeight="1">
      <c r="F793" s="1"/>
      <c r="G793" s="1"/>
      <c r="H793" s="1"/>
    </row>
    <row r="794" spans="6:8" ht="15.75" customHeight="1">
      <c r="F794" s="1"/>
      <c r="G794" s="1"/>
      <c r="H794" s="1"/>
    </row>
    <row r="795" spans="6:8" ht="15.75" customHeight="1">
      <c r="F795" s="1"/>
      <c r="G795" s="1"/>
      <c r="H795" s="1"/>
    </row>
    <row r="796" spans="6:8" ht="15.75" customHeight="1">
      <c r="F796" s="1"/>
      <c r="G796" s="1"/>
      <c r="H796" s="1"/>
    </row>
    <row r="797" spans="6:8" ht="15.75" customHeight="1">
      <c r="F797" s="1"/>
      <c r="G797" s="1"/>
      <c r="H797" s="1"/>
    </row>
    <row r="798" spans="6:8" ht="15.75" customHeight="1">
      <c r="F798" s="1"/>
      <c r="G798" s="1"/>
      <c r="H798" s="1"/>
    </row>
    <row r="799" spans="6:8" ht="15.75" customHeight="1">
      <c r="F799" s="1"/>
      <c r="G799" s="1"/>
      <c r="H799" s="1"/>
    </row>
    <row r="800" spans="6:8" ht="15.75" customHeight="1">
      <c r="F800" s="1"/>
      <c r="G800" s="1"/>
      <c r="H800" s="1"/>
    </row>
    <row r="801" spans="6:8" ht="15.75" customHeight="1">
      <c r="F801" s="1"/>
      <c r="G801" s="1"/>
      <c r="H801" s="1"/>
    </row>
    <row r="802" spans="6:8" ht="15.75" customHeight="1">
      <c r="F802" s="1"/>
      <c r="G802" s="1"/>
      <c r="H802" s="1"/>
    </row>
    <row r="803" spans="6:8" ht="15.75" customHeight="1">
      <c r="F803" s="1"/>
      <c r="G803" s="1"/>
      <c r="H803" s="1"/>
    </row>
    <row r="804" spans="6:8" ht="15.75" customHeight="1">
      <c r="F804" s="1"/>
      <c r="G804" s="1"/>
      <c r="H804" s="1"/>
    </row>
    <row r="805" spans="6:8" ht="15.75" customHeight="1">
      <c r="F805" s="1"/>
      <c r="G805" s="1"/>
      <c r="H805" s="1"/>
    </row>
    <row r="806" spans="6:8" ht="15.75" customHeight="1">
      <c r="F806" s="1"/>
      <c r="G806" s="1"/>
      <c r="H806" s="1"/>
    </row>
    <row r="807" spans="6:8" ht="15.75" customHeight="1">
      <c r="F807" s="1"/>
      <c r="G807" s="1"/>
      <c r="H807" s="1"/>
    </row>
    <row r="808" spans="6:8" ht="15.75" customHeight="1">
      <c r="F808" s="1"/>
      <c r="G808" s="1"/>
      <c r="H808" s="1"/>
    </row>
    <row r="809" spans="6:8" ht="15.75" customHeight="1">
      <c r="F809" s="1"/>
      <c r="G809" s="1"/>
      <c r="H809" s="1"/>
    </row>
    <row r="810" spans="6:8" ht="15.75" customHeight="1">
      <c r="F810" s="1"/>
      <c r="G810" s="1"/>
      <c r="H810" s="1"/>
    </row>
    <row r="811" spans="6:8" ht="15.75" customHeight="1">
      <c r="F811" s="1"/>
      <c r="G811" s="1"/>
      <c r="H811" s="1"/>
    </row>
    <row r="812" spans="6:8" ht="15.75" customHeight="1">
      <c r="F812" s="1"/>
      <c r="G812" s="1"/>
      <c r="H812" s="1"/>
    </row>
    <row r="813" spans="6:8" ht="15.75" customHeight="1">
      <c r="F813" s="1"/>
      <c r="G813" s="1"/>
      <c r="H813" s="1"/>
    </row>
    <row r="814" spans="6:8" ht="15.75" customHeight="1">
      <c r="F814" s="1"/>
      <c r="G814" s="1"/>
      <c r="H814" s="1"/>
    </row>
    <row r="815" spans="6:8" ht="15.75" customHeight="1">
      <c r="F815" s="1"/>
      <c r="G815" s="1"/>
      <c r="H815" s="1"/>
    </row>
    <row r="816" spans="6:8" ht="15.75" customHeight="1">
      <c r="F816" s="1"/>
      <c r="G816" s="1"/>
      <c r="H816" s="1"/>
    </row>
    <row r="817" spans="6:8" ht="15.75" customHeight="1">
      <c r="F817" s="1"/>
      <c r="G817" s="1"/>
      <c r="H817" s="1"/>
    </row>
    <row r="818" spans="6:8" ht="15.75" customHeight="1">
      <c r="F818" s="1"/>
      <c r="G818" s="1"/>
      <c r="H818" s="1"/>
    </row>
    <row r="819" spans="6:8" ht="15.75" customHeight="1">
      <c r="F819" s="1"/>
      <c r="G819" s="1"/>
      <c r="H819" s="1"/>
    </row>
    <row r="820" spans="6:8" ht="15.75" customHeight="1">
      <c r="F820" s="1"/>
      <c r="G820" s="1"/>
      <c r="H820" s="1"/>
    </row>
    <row r="821" spans="6:8" ht="15.75" customHeight="1">
      <c r="F821" s="1"/>
      <c r="G821" s="1"/>
      <c r="H821" s="1"/>
    </row>
    <row r="822" spans="6:8" ht="15.75" customHeight="1">
      <c r="F822" s="1"/>
      <c r="G822" s="1"/>
      <c r="H822" s="1"/>
    </row>
    <row r="823" spans="6:8" ht="15.75" customHeight="1">
      <c r="F823" s="1"/>
      <c r="G823" s="1"/>
      <c r="H823" s="1"/>
    </row>
    <row r="824" spans="6:8" ht="15.75" customHeight="1">
      <c r="F824" s="1"/>
      <c r="G824" s="1"/>
      <c r="H824" s="1"/>
    </row>
    <row r="825" spans="6:8" ht="15.75" customHeight="1">
      <c r="F825" s="1"/>
      <c r="G825" s="1"/>
      <c r="H825" s="1"/>
    </row>
    <row r="826" spans="6:8" ht="15.75" customHeight="1">
      <c r="F826" s="1"/>
      <c r="G826" s="1"/>
      <c r="H826" s="1"/>
    </row>
    <row r="827" spans="6:8" ht="15.75" customHeight="1">
      <c r="F827" s="1"/>
      <c r="G827" s="1"/>
      <c r="H827" s="1"/>
    </row>
    <row r="828" spans="6:8" ht="15.75" customHeight="1">
      <c r="F828" s="1"/>
      <c r="G828" s="1"/>
      <c r="H828" s="1"/>
    </row>
    <row r="829" spans="6:8" ht="15.75" customHeight="1">
      <c r="F829" s="1"/>
      <c r="G829" s="1"/>
      <c r="H829" s="1"/>
    </row>
    <row r="830" spans="6:8" ht="15.75" customHeight="1">
      <c r="F830" s="1"/>
      <c r="G830" s="1"/>
      <c r="H830" s="1"/>
    </row>
    <row r="831" spans="6:8" ht="15.75" customHeight="1">
      <c r="F831" s="1"/>
      <c r="G831" s="1"/>
      <c r="H831" s="1"/>
    </row>
    <row r="832" spans="6:8" ht="15.75" customHeight="1">
      <c r="F832" s="1"/>
      <c r="G832" s="1"/>
      <c r="H832" s="1"/>
    </row>
    <row r="833" spans="6:8" ht="15.75" customHeight="1">
      <c r="F833" s="1"/>
      <c r="G833" s="1"/>
      <c r="H833" s="1"/>
    </row>
    <row r="834" spans="6:8" ht="15.75" customHeight="1">
      <c r="F834" s="1"/>
      <c r="G834" s="1"/>
      <c r="H834" s="1"/>
    </row>
    <row r="835" spans="6:8" ht="15.75" customHeight="1">
      <c r="F835" s="1"/>
      <c r="G835" s="1"/>
      <c r="H835" s="1"/>
    </row>
    <row r="836" spans="6:8" ht="15.75" customHeight="1">
      <c r="F836" s="1"/>
      <c r="G836" s="1"/>
      <c r="H836" s="1"/>
    </row>
    <row r="837" spans="6:8" ht="15.75" customHeight="1">
      <c r="F837" s="1"/>
      <c r="G837" s="1"/>
      <c r="H837" s="1"/>
    </row>
    <row r="838" spans="6:8" ht="15.75" customHeight="1">
      <c r="F838" s="1"/>
      <c r="G838" s="1"/>
      <c r="H838" s="1"/>
    </row>
    <row r="839" spans="6:8" ht="15.75" customHeight="1">
      <c r="F839" s="1"/>
      <c r="G839" s="1"/>
      <c r="H839" s="1"/>
    </row>
    <row r="840" spans="6:8" ht="15.75" customHeight="1">
      <c r="F840" s="1"/>
      <c r="G840" s="1"/>
      <c r="H840" s="1"/>
    </row>
    <row r="841" spans="6:8" ht="15.75" customHeight="1">
      <c r="F841" s="1"/>
      <c r="G841" s="1"/>
      <c r="H841" s="1"/>
    </row>
    <row r="842" spans="6:8" ht="15.75" customHeight="1">
      <c r="F842" s="1"/>
      <c r="G842" s="1"/>
      <c r="H842" s="1"/>
    </row>
    <row r="843" spans="6:8" ht="15.75" customHeight="1">
      <c r="F843" s="1"/>
      <c r="G843" s="1"/>
      <c r="H843" s="1"/>
    </row>
    <row r="844" spans="6:8" ht="15.75" customHeight="1">
      <c r="F844" s="1"/>
      <c r="G844" s="1"/>
      <c r="H844" s="1"/>
    </row>
    <row r="845" spans="6:8" ht="15.75" customHeight="1">
      <c r="F845" s="1"/>
      <c r="G845" s="1"/>
      <c r="H845" s="1"/>
    </row>
    <row r="846" spans="6:8" ht="15.75" customHeight="1">
      <c r="F846" s="1"/>
      <c r="G846" s="1"/>
      <c r="H846" s="1"/>
    </row>
    <row r="847" spans="6:8" ht="15.75" customHeight="1">
      <c r="F847" s="1"/>
      <c r="G847" s="1"/>
      <c r="H847" s="1"/>
    </row>
    <row r="848" spans="6:8" ht="15.75" customHeight="1">
      <c r="F848" s="1"/>
      <c r="G848" s="1"/>
      <c r="H848" s="1"/>
    </row>
    <row r="849" spans="6:8" ht="15.75" customHeight="1">
      <c r="F849" s="1"/>
      <c r="G849" s="1"/>
      <c r="H849" s="1"/>
    </row>
    <row r="850" spans="6:8" ht="15.75" customHeight="1">
      <c r="F850" s="1"/>
      <c r="G850" s="1"/>
      <c r="H850" s="1"/>
    </row>
    <row r="851" spans="6:8" ht="15.75" customHeight="1">
      <c r="F851" s="1"/>
      <c r="G851" s="1"/>
      <c r="H851" s="1"/>
    </row>
    <row r="852" spans="6:8" ht="15.75" customHeight="1">
      <c r="F852" s="1"/>
      <c r="G852" s="1"/>
      <c r="H852" s="1"/>
    </row>
    <row r="853" spans="6:8" ht="15.75" customHeight="1">
      <c r="F853" s="1"/>
      <c r="G853" s="1"/>
      <c r="H853" s="1"/>
    </row>
    <row r="854" spans="6:8" ht="15.75" customHeight="1">
      <c r="F854" s="1"/>
      <c r="G854" s="1"/>
      <c r="H854" s="1"/>
    </row>
    <row r="855" spans="6:8" ht="15.75" customHeight="1">
      <c r="F855" s="1"/>
      <c r="G855" s="1"/>
      <c r="H855" s="1"/>
    </row>
    <row r="856" spans="6:8" ht="15.75" customHeight="1">
      <c r="F856" s="1"/>
      <c r="G856" s="1"/>
      <c r="H856" s="1"/>
    </row>
    <row r="857" spans="6:8" ht="15.75" customHeight="1">
      <c r="F857" s="1"/>
      <c r="G857" s="1"/>
      <c r="H857" s="1"/>
    </row>
    <row r="858" spans="6:8" ht="15.75" customHeight="1">
      <c r="F858" s="1"/>
      <c r="G858" s="1"/>
      <c r="H858" s="1"/>
    </row>
    <row r="859" spans="6:8" ht="15.75" customHeight="1">
      <c r="F859" s="1"/>
      <c r="G859" s="1"/>
      <c r="H859" s="1"/>
    </row>
    <row r="860" spans="6:8" ht="15.75" customHeight="1">
      <c r="F860" s="1"/>
      <c r="G860" s="1"/>
      <c r="H860" s="1"/>
    </row>
    <row r="861" spans="6:8" ht="15.75" customHeight="1">
      <c r="F861" s="1"/>
      <c r="G861" s="1"/>
      <c r="H861" s="1"/>
    </row>
    <row r="862" spans="6:8" ht="15.75" customHeight="1">
      <c r="F862" s="1"/>
      <c r="G862" s="1"/>
      <c r="H862" s="1"/>
    </row>
    <row r="863" spans="6:8" ht="15.75" customHeight="1">
      <c r="F863" s="1"/>
      <c r="G863" s="1"/>
      <c r="H863" s="1"/>
    </row>
    <row r="864" spans="6:8" ht="15.75" customHeight="1">
      <c r="F864" s="1"/>
      <c r="G864" s="1"/>
      <c r="H864" s="1"/>
    </row>
    <row r="865" spans="6:8" ht="15.75" customHeight="1">
      <c r="F865" s="1"/>
      <c r="G865" s="1"/>
      <c r="H865" s="1"/>
    </row>
    <row r="866" spans="6:8" ht="15.75" customHeight="1">
      <c r="F866" s="1"/>
      <c r="G866" s="1"/>
      <c r="H866" s="1"/>
    </row>
    <row r="867" spans="6:8" ht="15.75" customHeight="1">
      <c r="F867" s="1"/>
      <c r="G867" s="1"/>
      <c r="H867" s="1"/>
    </row>
    <row r="868" spans="6:8" ht="15.75" customHeight="1">
      <c r="F868" s="1"/>
      <c r="G868" s="1"/>
      <c r="H868" s="1"/>
    </row>
    <row r="869" spans="6:8" ht="15.75" customHeight="1">
      <c r="F869" s="1"/>
      <c r="G869" s="1"/>
      <c r="H869" s="1"/>
    </row>
    <row r="870" spans="6:8" ht="15.75" customHeight="1">
      <c r="F870" s="1"/>
      <c r="G870" s="1"/>
      <c r="H870" s="1"/>
    </row>
    <row r="871" spans="6:8" ht="15.75" customHeight="1">
      <c r="F871" s="1"/>
      <c r="G871" s="1"/>
      <c r="H871" s="1"/>
    </row>
    <row r="872" spans="6:8" ht="15.75" customHeight="1">
      <c r="F872" s="1"/>
      <c r="G872" s="1"/>
      <c r="H872" s="1"/>
    </row>
    <row r="873" spans="6:8" ht="15.75" customHeight="1">
      <c r="F873" s="1"/>
      <c r="G873" s="1"/>
      <c r="H873" s="1"/>
    </row>
    <row r="874" spans="6:8" ht="15.75" customHeight="1">
      <c r="F874" s="1"/>
      <c r="G874" s="1"/>
      <c r="H874" s="1"/>
    </row>
    <row r="875" spans="6:8" ht="15.75" customHeight="1">
      <c r="F875" s="1"/>
      <c r="G875" s="1"/>
      <c r="H875" s="1"/>
    </row>
    <row r="876" spans="6:8" ht="15.75" customHeight="1">
      <c r="F876" s="1"/>
      <c r="G876" s="1"/>
      <c r="H876" s="1"/>
    </row>
    <row r="877" spans="6:8" ht="15.75" customHeight="1">
      <c r="F877" s="1"/>
      <c r="G877" s="1"/>
      <c r="H877" s="1"/>
    </row>
    <row r="878" spans="6:8" ht="15.75" customHeight="1">
      <c r="F878" s="1"/>
      <c r="G878" s="1"/>
      <c r="H878" s="1"/>
    </row>
    <row r="879" spans="6:8" ht="15.75" customHeight="1">
      <c r="F879" s="1"/>
      <c r="G879" s="1"/>
      <c r="H879" s="1"/>
    </row>
    <row r="880" spans="6:8" ht="15.75" customHeight="1">
      <c r="F880" s="1"/>
      <c r="G880" s="1"/>
      <c r="H880" s="1"/>
    </row>
    <row r="881" spans="6:8" ht="15.75" customHeight="1">
      <c r="F881" s="1"/>
      <c r="G881" s="1"/>
      <c r="H881" s="1"/>
    </row>
    <row r="882" spans="6:8" ht="15.75" customHeight="1">
      <c r="F882" s="1"/>
      <c r="G882" s="1"/>
      <c r="H882" s="1"/>
    </row>
    <row r="883" spans="6:8" ht="15.75" customHeight="1">
      <c r="F883" s="1"/>
      <c r="G883" s="1"/>
      <c r="H883" s="1"/>
    </row>
    <row r="884" spans="6:8" ht="15.75" customHeight="1">
      <c r="F884" s="1"/>
      <c r="G884" s="1"/>
      <c r="H884" s="1"/>
    </row>
    <row r="885" spans="6:8" ht="15.75" customHeight="1">
      <c r="F885" s="1"/>
      <c r="G885" s="1"/>
      <c r="H885" s="1"/>
    </row>
    <row r="886" spans="6:8" ht="15.75" customHeight="1">
      <c r="F886" s="1"/>
      <c r="G886" s="1"/>
      <c r="H886" s="1"/>
    </row>
    <row r="887" spans="6:8" ht="15.75" customHeight="1">
      <c r="F887" s="1"/>
      <c r="G887" s="1"/>
      <c r="H887" s="1"/>
    </row>
    <row r="888" spans="6:8" ht="15.75" customHeight="1">
      <c r="F888" s="1"/>
      <c r="G888" s="1"/>
      <c r="H888" s="1"/>
    </row>
    <row r="889" spans="6:8" ht="15.75" customHeight="1">
      <c r="F889" s="1"/>
      <c r="G889" s="1"/>
      <c r="H889" s="1"/>
    </row>
    <row r="890" spans="6:8" ht="15.75" customHeight="1">
      <c r="F890" s="1"/>
      <c r="G890" s="1"/>
      <c r="H890" s="1"/>
    </row>
    <row r="891" spans="6:8" ht="15.75" customHeight="1">
      <c r="F891" s="1"/>
      <c r="G891" s="1"/>
      <c r="H891" s="1"/>
    </row>
    <row r="892" spans="6:8" ht="15.75" customHeight="1">
      <c r="F892" s="1"/>
      <c r="G892" s="1"/>
      <c r="H892" s="1"/>
    </row>
    <row r="893" spans="6:8" ht="15.75" customHeight="1">
      <c r="F893" s="1"/>
      <c r="G893" s="1"/>
      <c r="H893" s="1"/>
    </row>
    <row r="894" spans="6:8" ht="15.75" customHeight="1">
      <c r="F894" s="1"/>
      <c r="G894" s="1"/>
      <c r="H894" s="1"/>
    </row>
    <row r="895" spans="6:8" ht="15.75" customHeight="1">
      <c r="F895" s="1"/>
      <c r="G895" s="1"/>
      <c r="H895" s="1"/>
    </row>
    <row r="896" spans="6:8" ht="15.75" customHeight="1">
      <c r="F896" s="1"/>
      <c r="G896" s="1"/>
      <c r="H896" s="1"/>
    </row>
    <row r="897" spans="6:8" ht="15.75" customHeight="1">
      <c r="F897" s="1"/>
      <c r="G897" s="1"/>
      <c r="H897" s="1"/>
    </row>
    <row r="898" spans="6:8" ht="15.75" customHeight="1">
      <c r="F898" s="1"/>
      <c r="G898" s="1"/>
      <c r="H898" s="1"/>
    </row>
    <row r="899" spans="6:8" ht="15.75" customHeight="1">
      <c r="F899" s="1"/>
      <c r="G899" s="1"/>
      <c r="H899" s="1"/>
    </row>
    <row r="900" spans="6:8" ht="15.75" customHeight="1">
      <c r="F900" s="1"/>
      <c r="G900" s="1"/>
      <c r="H900" s="1"/>
    </row>
    <row r="901" spans="6:8" ht="15.75" customHeight="1">
      <c r="F901" s="1"/>
      <c r="G901" s="1"/>
      <c r="H901" s="1"/>
    </row>
    <row r="902" spans="6:8" ht="15.75" customHeight="1">
      <c r="F902" s="1"/>
      <c r="G902" s="1"/>
      <c r="H902" s="1"/>
    </row>
    <row r="903" spans="6:8" ht="15.75" customHeight="1">
      <c r="F903" s="1"/>
      <c r="G903" s="1"/>
      <c r="H903" s="1"/>
    </row>
    <row r="904" spans="6:8" ht="15.75" customHeight="1">
      <c r="F904" s="1"/>
      <c r="G904" s="1"/>
      <c r="H904" s="1"/>
    </row>
    <row r="905" spans="6:8" ht="15.75" customHeight="1">
      <c r="F905" s="1"/>
      <c r="G905" s="1"/>
      <c r="H905" s="1"/>
    </row>
    <row r="906" spans="6:8" ht="15.75" customHeight="1">
      <c r="F906" s="1"/>
      <c r="G906" s="1"/>
      <c r="H906" s="1"/>
    </row>
    <row r="907" spans="6:8" ht="15.75" customHeight="1">
      <c r="F907" s="1"/>
      <c r="G907" s="1"/>
      <c r="H907" s="1"/>
    </row>
    <row r="908" spans="6:8" ht="15.75" customHeight="1">
      <c r="F908" s="1"/>
      <c r="G908" s="1"/>
      <c r="H908" s="1"/>
    </row>
    <row r="909" spans="6:8" ht="15.75" customHeight="1">
      <c r="F909" s="1"/>
      <c r="G909" s="1"/>
      <c r="H909" s="1"/>
    </row>
    <row r="910" spans="6:8" ht="15.75" customHeight="1">
      <c r="F910" s="1"/>
      <c r="G910" s="1"/>
      <c r="H910" s="1"/>
    </row>
    <row r="911" spans="6:8" ht="15.75" customHeight="1">
      <c r="F911" s="1"/>
      <c r="G911" s="1"/>
      <c r="H911" s="1"/>
    </row>
    <row r="912" spans="6:8" ht="15.75" customHeight="1">
      <c r="F912" s="1"/>
      <c r="G912" s="1"/>
      <c r="H912" s="1"/>
    </row>
    <row r="913" spans="6:8" ht="15.75" customHeight="1">
      <c r="F913" s="1"/>
      <c r="G913" s="1"/>
      <c r="H913" s="1"/>
    </row>
    <row r="914" spans="6:8" ht="15.75" customHeight="1">
      <c r="F914" s="1"/>
      <c r="G914" s="1"/>
      <c r="H914" s="1"/>
    </row>
    <row r="915" spans="6:8" ht="15.75" customHeight="1">
      <c r="F915" s="1"/>
      <c r="G915" s="1"/>
      <c r="H915" s="1"/>
    </row>
    <row r="916" spans="6:8" ht="15.75" customHeight="1">
      <c r="F916" s="1"/>
      <c r="G916" s="1"/>
      <c r="H916" s="1"/>
    </row>
    <row r="917" spans="6:8" ht="15.75" customHeight="1">
      <c r="F917" s="1"/>
      <c r="G917" s="1"/>
      <c r="H917" s="1"/>
    </row>
    <row r="918" spans="6:8" ht="15.75" customHeight="1">
      <c r="F918" s="1"/>
      <c r="G918" s="1"/>
      <c r="H918" s="1"/>
    </row>
    <row r="919" spans="6:8" ht="15.75" customHeight="1">
      <c r="F919" s="1"/>
      <c r="G919" s="1"/>
      <c r="H919" s="1"/>
    </row>
    <row r="920" spans="6:8" ht="15.75" customHeight="1">
      <c r="F920" s="1"/>
      <c r="G920" s="1"/>
      <c r="H920" s="1"/>
    </row>
    <row r="921" spans="6:8" ht="15.75" customHeight="1">
      <c r="F921" s="1"/>
      <c r="G921" s="1"/>
      <c r="H921" s="1"/>
    </row>
    <row r="922" spans="6:8" ht="15.75" customHeight="1">
      <c r="F922" s="1"/>
      <c r="G922" s="1"/>
      <c r="H922" s="1"/>
    </row>
    <row r="923" spans="6:8" ht="15.75" customHeight="1">
      <c r="F923" s="1"/>
      <c r="G923" s="1"/>
      <c r="H923" s="1"/>
    </row>
    <row r="924" spans="6:8" ht="15.75" customHeight="1">
      <c r="F924" s="1"/>
      <c r="G924" s="1"/>
      <c r="H924" s="1"/>
    </row>
    <row r="925" spans="6:8" ht="15.75" customHeight="1">
      <c r="F925" s="1"/>
      <c r="G925" s="1"/>
      <c r="H925" s="1"/>
    </row>
    <row r="926" spans="6:8" ht="15.75" customHeight="1">
      <c r="F926" s="1"/>
      <c r="G926" s="1"/>
      <c r="H926" s="1"/>
    </row>
    <row r="927" spans="6:8" ht="15.75" customHeight="1">
      <c r="F927" s="1"/>
      <c r="G927" s="1"/>
      <c r="H927" s="1"/>
    </row>
    <row r="928" spans="6:8" ht="15.75" customHeight="1">
      <c r="F928" s="1"/>
      <c r="G928" s="1"/>
      <c r="H928" s="1"/>
    </row>
    <row r="929" spans="6:8" ht="15.75" customHeight="1">
      <c r="F929" s="1"/>
      <c r="G929" s="1"/>
      <c r="H929" s="1"/>
    </row>
    <row r="930" spans="6:8" ht="15.75" customHeight="1">
      <c r="F930" s="1"/>
      <c r="G930" s="1"/>
      <c r="H930" s="1"/>
    </row>
    <row r="931" spans="6:8" ht="15.75" customHeight="1">
      <c r="F931" s="1"/>
      <c r="G931" s="1"/>
      <c r="H931" s="1"/>
    </row>
    <row r="932" spans="6:8" ht="15.75" customHeight="1">
      <c r="F932" s="1"/>
      <c r="G932" s="1"/>
      <c r="H932" s="1"/>
    </row>
    <row r="933" spans="6:8" ht="15.75" customHeight="1">
      <c r="F933" s="1"/>
      <c r="G933" s="1"/>
      <c r="H933" s="1"/>
    </row>
    <row r="934" spans="6:8" ht="15.75" customHeight="1">
      <c r="F934" s="1"/>
      <c r="G934" s="1"/>
      <c r="H934" s="1"/>
    </row>
    <row r="935" spans="6:8" ht="15.75" customHeight="1">
      <c r="F935" s="1"/>
      <c r="G935" s="1"/>
      <c r="H935" s="1"/>
    </row>
    <row r="936" spans="6:8" ht="15.75" customHeight="1">
      <c r="F936" s="1"/>
      <c r="G936" s="1"/>
      <c r="H936" s="1"/>
    </row>
    <row r="937" spans="6:8" ht="15.75" customHeight="1">
      <c r="F937" s="1"/>
      <c r="G937" s="1"/>
      <c r="H937" s="1"/>
    </row>
    <row r="938" spans="6:8" ht="15.75" customHeight="1">
      <c r="F938" s="1"/>
      <c r="G938" s="1"/>
      <c r="H938" s="1"/>
    </row>
    <row r="939" spans="6:8" ht="15.75" customHeight="1">
      <c r="F939" s="1"/>
      <c r="G939" s="1"/>
      <c r="H939" s="1"/>
    </row>
    <row r="940" spans="6:8" ht="15.75" customHeight="1">
      <c r="F940" s="1"/>
      <c r="G940" s="1"/>
      <c r="H940" s="1"/>
    </row>
    <row r="941" spans="6:8" ht="15.75" customHeight="1">
      <c r="F941" s="1"/>
      <c r="G941" s="1"/>
      <c r="H941" s="1"/>
    </row>
    <row r="942" spans="6:8" ht="15.75" customHeight="1">
      <c r="F942" s="1"/>
      <c r="G942" s="1"/>
      <c r="H942" s="1"/>
    </row>
    <row r="943" spans="6:8" ht="15.75" customHeight="1">
      <c r="F943" s="1"/>
      <c r="G943" s="1"/>
      <c r="H943" s="1"/>
    </row>
    <row r="944" spans="6:8" ht="15.75" customHeight="1">
      <c r="F944" s="1"/>
      <c r="G944" s="1"/>
      <c r="H944" s="1"/>
    </row>
    <row r="945" spans="6:8" ht="15.75" customHeight="1">
      <c r="F945" s="1"/>
      <c r="G945" s="1"/>
      <c r="H945" s="1"/>
    </row>
    <row r="946" spans="6:8" ht="15.75" customHeight="1">
      <c r="F946" s="1"/>
      <c r="G946" s="1"/>
      <c r="H946" s="1"/>
    </row>
    <row r="947" spans="6:8" ht="15.75" customHeight="1">
      <c r="F947" s="1"/>
      <c r="G947" s="1"/>
      <c r="H947" s="1"/>
    </row>
    <row r="948" spans="6:8" ht="15.75" customHeight="1">
      <c r="F948" s="1"/>
      <c r="G948" s="1"/>
      <c r="H948" s="1"/>
    </row>
    <row r="949" spans="6:8" ht="15.75" customHeight="1">
      <c r="F949" s="1"/>
      <c r="G949" s="1"/>
      <c r="H949" s="1"/>
    </row>
    <row r="950" spans="6:8" ht="15.75" customHeight="1">
      <c r="F950" s="1"/>
      <c r="G950" s="1"/>
      <c r="H950" s="1"/>
    </row>
    <row r="951" spans="6:8" ht="15.75" customHeight="1">
      <c r="F951" s="1"/>
      <c r="G951" s="1"/>
      <c r="H951" s="1"/>
    </row>
    <row r="952" spans="6:8" ht="15.75" customHeight="1">
      <c r="F952" s="1"/>
      <c r="G952" s="1"/>
      <c r="H952" s="1"/>
    </row>
    <row r="953" spans="6:8" ht="15.75" customHeight="1">
      <c r="F953" s="1"/>
      <c r="G953" s="1"/>
      <c r="H953" s="1"/>
    </row>
    <row r="954" spans="6:8" ht="15.75" customHeight="1">
      <c r="F954" s="1"/>
      <c r="G954" s="1"/>
      <c r="H954" s="1"/>
    </row>
    <row r="955" spans="6:8" ht="15.75" customHeight="1">
      <c r="F955" s="1"/>
      <c r="G955" s="1"/>
      <c r="H955" s="1"/>
    </row>
    <row r="956" spans="6:8" ht="15.75" customHeight="1">
      <c r="F956" s="1"/>
      <c r="G956" s="1"/>
      <c r="H956" s="1"/>
    </row>
    <row r="957" spans="6:8" ht="15.75" customHeight="1">
      <c r="F957" s="1"/>
      <c r="G957" s="1"/>
      <c r="H957" s="1"/>
    </row>
    <row r="958" spans="6:8" ht="15.75" customHeight="1">
      <c r="F958" s="1"/>
      <c r="G958" s="1"/>
      <c r="H958" s="1"/>
    </row>
    <row r="959" spans="6:8" ht="15.75" customHeight="1">
      <c r="F959" s="1"/>
      <c r="G959" s="1"/>
      <c r="H959" s="1"/>
    </row>
    <row r="960" spans="6:8" ht="15.75" customHeight="1">
      <c r="F960" s="1"/>
      <c r="G960" s="1"/>
      <c r="H960" s="1"/>
    </row>
    <row r="961" spans="6:8" ht="15.75" customHeight="1">
      <c r="F961" s="1"/>
      <c r="G961" s="1"/>
      <c r="H961" s="1"/>
    </row>
    <row r="962" spans="6:8" ht="15.75" customHeight="1">
      <c r="F962" s="1"/>
      <c r="G962" s="1"/>
      <c r="H962" s="1"/>
    </row>
    <row r="963" spans="6:8" ht="15.75" customHeight="1">
      <c r="F963" s="1"/>
      <c r="G963" s="1"/>
      <c r="H963" s="1"/>
    </row>
    <row r="964" spans="6:8" ht="15.75" customHeight="1">
      <c r="F964" s="1"/>
      <c r="G964" s="1"/>
      <c r="H964" s="1"/>
    </row>
    <row r="965" spans="6:8" ht="15.75" customHeight="1">
      <c r="F965" s="1"/>
      <c r="G965" s="1"/>
      <c r="H965" s="1"/>
    </row>
    <row r="966" spans="6:8" ht="15.75" customHeight="1">
      <c r="F966" s="1"/>
      <c r="G966" s="1"/>
      <c r="H966" s="1"/>
    </row>
    <row r="967" spans="6:8" ht="15.75" customHeight="1">
      <c r="F967" s="1"/>
      <c r="G967" s="1"/>
      <c r="H967" s="1"/>
    </row>
    <row r="968" spans="6:8" ht="15.75" customHeight="1">
      <c r="F968" s="1"/>
      <c r="G968" s="1"/>
      <c r="H968" s="1"/>
    </row>
    <row r="969" spans="6:8" ht="15.75" customHeight="1">
      <c r="F969" s="1"/>
      <c r="G969" s="1"/>
      <c r="H969" s="1"/>
    </row>
    <row r="970" spans="6:8" ht="15.75" customHeight="1">
      <c r="F970" s="1"/>
      <c r="G970" s="1"/>
      <c r="H970" s="1"/>
    </row>
    <row r="971" spans="6:8" ht="15.75" customHeight="1">
      <c r="F971" s="1"/>
      <c r="G971" s="1"/>
      <c r="H971" s="1"/>
    </row>
    <row r="972" spans="6:8" ht="15.75" customHeight="1">
      <c r="F972" s="1"/>
      <c r="G972" s="1"/>
      <c r="H972" s="1"/>
    </row>
    <row r="973" spans="6:8" ht="15.75" customHeight="1">
      <c r="F973" s="1"/>
      <c r="G973" s="1"/>
      <c r="H973" s="1"/>
    </row>
    <row r="974" spans="6:8" ht="15.75" customHeight="1">
      <c r="F974" s="1"/>
      <c r="G974" s="1"/>
      <c r="H974" s="1"/>
    </row>
    <row r="975" spans="6:8" ht="15.75" customHeight="1">
      <c r="F975" s="1"/>
      <c r="G975" s="1"/>
      <c r="H975" s="1"/>
    </row>
    <row r="976" spans="6:8" ht="15.75" customHeight="1">
      <c r="F976" s="1"/>
      <c r="G976" s="1"/>
      <c r="H976" s="1"/>
    </row>
    <row r="977" spans="6:8" ht="15.75" customHeight="1">
      <c r="F977" s="1"/>
      <c r="G977" s="1"/>
      <c r="H977" s="1"/>
    </row>
    <row r="978" spans="6:8" ht="15.75" customHeight="1">
      <c r="F978" s="1"/>
      <c r="G978" s="1"/>
      <c r="H978" s="1"/>
    </row>
    <row r="979" spans="6:8" ht="15.75" customHeight="1">
      <c r="F979" s="1"/>
      <c r="G979" s="1"/>
      <c r="H979" s="1"/>
    </row>
    <row r="980" spans="6:8" ht="15.75" customHeight="1">
      <c r="F980" s="1"/>
      <c r="G980" s="1"/>
      <c r="H980" s="1"/>
    </row>
    <row r="981" spans="6:8" ht="15.75" customHeight="1">
      <c r="F981" s="1"/>
      <c r="G981" s="1"/>
      <c r="H981" s="1"/>
    </row>
    <row r="982" spans="6:8" ht="15.75" customHeight="1">
      <c r="F982" s="1"/>
      <c r="G982" s="1"/>
      <c r="H982" s="1"/>
    </row>
    <row r="983" spans="6:8" ht="15.75" customHeight="1">
      <c r="F983" s="1"/>
      <c r="G983" s="1"/>
      <c r="H983" s="1"/>
    </row>
    <row r="984" spans="6:8" ht="15.75" customHeight="1">
      <c r="F984" s="1"/>
      <c r="G984" s="1"/>
      <c r="H984" s="1"/>
    </row>
    <row r="985" spans="6:8" ht="15.75" customHeight="1">
      <c r="F985" s="1"/>
      <c r="G985" s="1"/>
      <c r="H985" s="1"/>
    </row>
    <row r="986" spans="6:8" ht="15.75" customHeight="1">
      <c r="F986" s="1"/>
      <c r="G986" s="1"/>
      <c r="H986" s="1"/>
    </row>
    <row r="987" spans="6:8" ht="15.75" customHeight="1">
      <c r="F987" s="1"/>
      <c r="G987" s="1"/>
      <c r="H987" s="1"/>
    </row>
    <row r="988" spans="6:8" ht="15.75" customHeight="1">
      <c r="F988" s="1"/>
      <c r="G988" s="1"/>
      <c r="H988" s="1"/>
    </row>
    <row r="989" spans="6:8" ht="15.75" customHeight="1">
      <c r="F989" s="1"/>
      <c r="G989" s="1"/>
      <c r="H989" s="1"/>
    </row>
    <row r="990" spans="6:8" ht="15.75" customHeight="1">
      <c r="F990" s="1"/>
      <c r="G990" s="1"/>
      <c r="H990" s="1"/>
    </row>
    <row r="991" spans="6:8" ht="15.75" customHeight="1">
      <c r="F991" s="1"/>
      <c r="G991" s="1"/>
      <c r="H991" s="1"/>
    </row>
    <row r="992" spans="6:8" ht="15.75" customHeight="1">
      <c r="F992" s="1"/>
      <c r="G992" s="1"/>
      <c r="H992" s="1"/>
    </row>
    <row r="993" spans="6:8" ht="15.75" customHeight="1">
      <c r="F993" s="1"/>
      <c r="G993" s="1"/>
      <c r="H993" s="1"/>
    </row>
    <row r="994" spans="6:8" ht="15.75" customHeight="1">
      <c r="F994" s="1"/>
      <c r="G994" s="1"/>
      <c r="H994" s="1"/>
    </row>
    <row r="995" spans="6:8" ht="15.75" customHeight="1">
      <c r="F995" s="1"/>
      <c r="G995" s="1"/>
      <c r="H995" s="1"/>
    </row>
    <row r="996" spans="6:8" ht="15.75" customHeight="1">
      <c r="F996" s="1"/>
      <c r="G996" s="1"/>
      <c r="H996" s="1"/>
    </row>
    <row r="997" spans="6:8" ht="15.75" customHeight="1">
      <c r="F997" s="1"/>
      <c r="G997" s="1"/>
      <c r="H997" s="1"/>
    </row>
    <row r="998" spans="6:8" ht="15.75" customHeight="1">
      <c r="F998" s="1"/>
      <c r="G998" s="1"/>
      <c r="H998" s="1"/>
    </row>
    <row r="999" spans="6:8" ht="15.75" customHeight="1">
      <c r="F999" s="1"/>
      <c r="G999" s="1"/>
      <c r="H999" s="1"/>
    </row>
    <row r="1000" spans="6:8" ht="15.75" customHeight="1">
      <c r="F1000" s="1"/>
      <c r="G1000" s="1"/>
      <c r="H1000" s="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15748031496062992" bottom="0.15748031496062992" header="0" footer="0"/>
  <pageSetup scale="99" firstPageNumber="18" fitToWidth="0"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topLeftCell="A6" zoomScale="60" zoomScaleNormal="100" workbookViewId="0">
      <selection activeCell="C6" sqref="C6"/>
    </sheetView>
  </sheetViews>
  <sheetFormatPr defaultColWidth="11.25" defaultRowHeight="15" customHeight="1"/>
  <cols>
    <col min="1" max="1" width="15.625" customWidth="1"/>
    <col min="2" max="3" width="13" customWidth="1"/>
    <col min="4" max="4" width="39.375" customWidth="1"/>
    <col min="5" max="5" width="19.3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4" t="s">
        <v>40</v>
      </c>
      <c r="B1" s="255"/>
      <c r="C1" s="255"/>
      <c r="D1" s="255"/>
      <c r="E1" s="255"/>
      <c r="F1" s="255"/>
      <c r="G1" s="255"/>
      <c r="H1" s="255"/>
      <c r="I1" s="255"/>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120</v>
      </c>
      <c r="D2" s="244" t="s">
        <v>44</v>
      </c>
      <c r="E2" s="244" t="s">
        <v>121</v>
      </c>
      <c r="F2" s="244" t="s">
        <v>122</v>
      </c>
      <c r="G2" s="244" t="s">
        <v>47</v>
      </c>
      <c r="H2" s="244" t="s">
        <v>48</v>
      </c>
      <c r="I2" s="244"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5"/>
      <c r="H3" s="245"/>
      <c r="I3" s="245"/>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39"/>
      <c r="H4" s="239"/>
      <c r="I4" s="239"/>
      <c r="J4" s="237"/>
      <c r="K4" s="12">
        <f>SUMIF($J:$J,"一",$C:$C)</f>
        <v>0</v>
      </c>
      <c r="L4" s="12">
        <f>SUMIF($J:$J,"二",$C:$C)</f>
        <v>50184</v>
      </c>
      <c r="M4" s="12">
        <f>SUMIF($J:$J,"三",$C:$C)</f>
        <v>12</v>
      </c>
      <c r="N4" s="12">
        <f>SUMIF($J:$J,"四",$C:$C)</f>
        <v>18</v>
      </c>
      <c r="O4" s="12">
        <f>SUMIF($J:$J,"五",$C:$C)</f>
        <v>0</v>
      </c>
      <c r="P4" s="47"/>
      <c r="Q4" s="47"/>
      <c r="R4" s="47"/>
      <c r="S4" s="47"/>
      <c r="T4" s="47"/>
      <c r="U4" s="47"/>
      <c r="V4" s="47"/>
      <c r="W4" s="47"/>
      <c r="X4" s="47"/>
      <c r="Y4" s="47"/>
      <c r="Z4" s="47"/>
      <c r="AA4" s="47"/>
      <c r="AB4" s="47"/>
      <c r="AC4" s="47"/>
    </row>
    <row r="5" spans="1:29" ht="146.25" customHeight="1">
      <c r="A5" s="92" t="s">
        <v>543</v>
      </c>
      <c r="B5" s="94" t="s">
        <v>435</v>
      </c>
      <c r="C5" s="95">
        <f>SUM(C6:C13)</f>
        <v>50214</v>
      </c>
      <c r="D5" s="92" t="s">
        <v>386</v>
      </c>
      <c r="E5" s="92"/>
      <c r="F5" s="97">
        <f>SUM(F6:F13)</f>
        <v>50214</v>
      </c>
      <c r="G5" s="98">
        <f t="shared" ref="G5:G13" si="0">F5/C5</f>
        <v>1</v>
      </c>
      <c r="H5" s="92"/>
      <c r="I5" s="99"/>
      <c r="J5" s="30"/>
      <c r="K5" s="30"/>
      <c r="L5" s="30"/>
      <c r="M5" s="30"/>
      <c r="N5" s="30"/>
      <c r="O5" s="30"/>
      <c r="P5" s="30"/>
      <c r="Q5" s="30"/>
      <c r="R5" s="30"/>
      <c r="S5" s="30"/>
      <c r="T5" s="30"/>
      <c r="U5" s="30"/>
      <c r="V5" s="30"/>
      <c r="W5" s="30"/>
      <c r="X5" s="30"/>
      <c r="Y5" s="30"/>
      <c r="Z5" s="30"/>
      <c r="AA5" s="30"/>
      <c r="AB5" s="30"/>
      <c r="AC5" s="30"/>
    </row>
    <row r="6" spans="1:29" ht="207" customHeight="1">
      <c r="A6" s="136" t="s">
        <v>27</v>
      </c>
      <c r="B6" s="114" t="s">
        <v>123</v>
      </c>
      <c r="C6" s="150">
        <v>12</v>
      </c>
      <c r="D6" s="151" t="s">
        <v>598</v>
      </c>
      <c r="E6" s="107" t="s">
        <v>124</v>
      </c>
      <c r="F6" s="150">
        <v>12</v>
      </c>
      <c r="G6" s="105">
        <f t="shared" si="0"/>
        <v>1</v>
      </c>
      <c r="H6" s="152"/>
      <c r="I6" s="114" t="s">
        <v>125</v>
      </c>
      <c r="J6" s="32" t="str">
        <f t="shared" ref="J6:J13" si="1">LEFT(E6,FIND("、",E6) - 1)</f>
        <v>二</v>
      </c>
      <c r="K6" s="47"/>
      <c r="L6" s="47"/>
      <c r="M6" s="47"/>
      <c r="N6" s="47"/>
      <c r="O6" s="47"/>
      <c r="P6" s="47"/>
      <c r="Q6" s="47"/>
      <c r="R6" s="47"/>
      <c r="S6" s="47"/>
      <c r="T6" s="47"/>
      <c r="U6" s="47"/>
      <c r="V6" s="47"/>
      <c r="W6" s="47"/>
      <c r="X6" s="47"/>
      <c r="Y6" s="47"/>
      <c r="Z6" s="47"/>
      <c r="AA6" s="47"/>
      <c r="AB6" s="47"/>
      <c r="AC6" s="47"/>
    </row>
    <row r="7" spans="1:29" ht="147.75" customHeight="1">
      <c r="A7" s="136" t="s">
        <v>27</v>
      </c>
      <c r="B7" s="116" t="s">
        <v>126</v>
      </c>
      <c r="C7" s="153">
        <v>9</v>
      </c>
      <c r="D7" s="151" t="s">
        <v>390</v>
      </c>
      <c r="E7" s="118" t="s">
        <v>127</v>
      </c>
      <c r="F7" s="153">
        <v>9</v>
      </c>
      <c r="G7" s="105">
        <f t="shared" si="0"/>
        <v>1</v>
      </c>
      <c r="H7" s="154"/>
      <c r="I7" s="116" t="s">
        <v>125</v>
      </c>
      <c r="J7" s="32" t="str">
        <f t="shared" si="1"/>
        <v>四</v>
      </c>
      <c r="K7" s="47"/>
      <c r="L7" s="47"/>
      <c r="M7" s="47"/>
      <c r="N7" s="47"/>
      <c r="O7" s="47"/>
      <c r="P7" s="47"/>
      <c r="Q7" s="47"/>
      <c r="R7" s="47"/>
      <c r="S7" s="47"/>
      <c r="T7" s="47"/>
      <c r="U7" s="47"/>
      <c r="V7" s="47"/>
      <c r="W7" s="47"/>
      <c r="X7" s="47"/>
      <c r="Y7" s="47"/>
      <c r="Z7" s="47"/>
      <c r="AA7" s="47"/>
      <c r="AB7" s="47"/>
      <c r="AC7" s="47"/>
    </row>
    <row r="8" spans="1:29" ht="283.5" customHeight="1">
      <c r="A8" s="136" t="s">
        <v>27</v>
      </c>
      <c r="B8" s="116" t="s">
        <v>128</v>
      </c>
      <c r="C8" s="153">
        <v>50152</v>
      </c>
      <c r="D8" s="155" t="s">
        <v>388</v>
      </c>
      <c r="E8" s="118" t="s">
        <v>129</v>
      </c>
      <c r="F8" s="153">
        <v>50152</v>
      </c>
      <c r="G8" s="105">
        <f t="shared" si="0"/>
        <v>1</v>
      </c>
      <c r="H8" s="154"/>
      <c r="I8" s="156" t="s">
        <v>130</v>
      </c>
      <c r="J8" s="32" t="str">
        <f t="shared" si="1"/>
        <v>二</v>
      </c>
      <c r="K8" s="61"/>
      <c r="L8" s="61"/>
      <c r="M8" s="61"/>
      <c r="N8" s="61"/>
      <c r="O8" s="61"/>
      <c r="P8" s="61"/>
      <c r="Q8" s="61"/>
      <c r="R8" s="61"/>
      <c r="S8" s="61"/>
      <c r="T8" s="61"/>
      <c r="U8" s="61"/>
      <c r="V8" s="61"/>
      <c r="W8" s="61"/>
      <c r="X8" s="61"/>
      <c r="Y8" s="61"/>
      <c r="Z8" s="61"/>
      <c r="AA8" s="61"/>
      <c r="AB8" s="61"/>
      <c r="AC8" s="61"/>
    </row>
    <row r="9" spans="1:29" ht="166.5" customHeight="1">
      <c r="A9" s="136" t="s">
        <v>27</v>
      </c>
      <c r="B9" s="116" t="s">
        <v>131</v>
      </c>
      <c r="C9" s="157">
        <v>10</v>
      </c>
      <c r="D9" s="151" t="s">
        <v>544</v>
      </c>
      <c r="E9" s="118" t="s">
        <v>54</v>
      </c>
      <c r="F9" s="153">
        <v>10</v>
      </c>
      <c r="G9" s="105">
        <f t="shared" si="0"/>
        <v>1</v>
      </c>
      <c r="H9" s="151"/>
      <c r="I9" s="116" t="s">
        <v>132</v>
      </c>
      <c r="J9" s="32" t="str">
        <f t="shared" si="1"/>
        <v>三</v>
      </c>
      <c r="K9" s="61"/>
      <c r="L9" s="61"/>
      <c r="M9" s="61"/>
      <c r="N9" s="61"/>
      <c r="O9" s="61"/>
      <c r="P9" s="61"/>
      <c r="Q9" s="61"/>
      <c r="R9" s="61"/>
      <c r="S9" s="61"/>
      <c r="T9" s="61"/>
      <c r="U9" s="61"/>
      <c r="V9" s="61"/>
      <c r="W9" s="61"/>
      <c r="X9" s="61"/>
      <c r="Y9" s="61"/>
      <c r="Z9" s="61"/>
      <c r="AA9" s="61"/>
      <c r="AB9" s="61"/>
      <c r="AC9" s="61"/>
    </row>
    <row r="10" spans="1:29" ht="221.25" customHeight="1">
      <c r="A10" s="136" t="s">
        <v>27</v>
      </c>
      <c r="B10" s="116" t="s">
        <v>133</v>
      </c>
      <c r="C10" s="157">
        <v>10</v>
      </c>
      <c r="D10" s="151" t="s">
        <v>595</v>
      </c>
      <c r="E10" s="118" t="s">
        <v>134</v>
      </c>
      <c r="F10" s="153">
        <v>10</v>
      </c>
      <c r="G10" s="105">
        <f t="shared" si="0"/>
        <v>1</v>
      </c>
      <c r="H10" s="154"/>
      <c r="I10" s="116" t="s">
        <v>135</v>
      </c>
      <c r="J10" s="32" t="str">
        <f t="shared" si="1"/>
        <v>二</v>
      </c>
      <c r="K10" s="61"/>
      <c r="L10" s="61"/>
      <c r="M10" s="61"/>
      <c r="N10" s="61"/>
      <c r="O10" s="61"/>
      <c r="P10" s="61"/>
      <c r="Q10" s="61"/>
      <c r="R10" s="61"/>
      <c r="S10" s="61"/>
      <c r="T10" s="61"/>
      <c r="U10" s="61"/>
      <c r="V10" s="61"/>
      <c r="W10" s="61"/>
      <c r="X10" s="61"/>
      <c r="Y10" s="61"/>
      <c r="Z10" s="61"/>
      <c r="AA10" s="61"/>
      <c r="AB10" s="61"/>
      <c r="AC10" s="61"/>
    </row>
    <row r="11" spans="1:29" ht="224.25" customHeight="1">
      <c r="A11" s="136" t="s">
        <v>27</v>
      </c>
      <c r="B11" s="116" t="s">
        <v>136</v>
      </c>
      <c r="C11" s="157">
        <v>9</v>
      </c>
      <c r="D11" s="151" t="s">
        <v>580</v>
      </c>
      <c r="E11" s="118" t="s">
        <v>577</v>
      </c>
      <c r="F11" s="153">
        <v>10</v>
      </c>
      <c r="G11" s="105">
        <f t="shared" si="0"/>
        <v>1.1111111111111112</v>
      </c>
      <c r="H11" s="154"/>
      <c r="I11" s="116" t="s">
        <v>137</v>
      </c>
      <c r="J11" s="32" t="str">
        <f t="shared" si="1"/>
        <v>四</v>
      </c>
      <c r="K11" s="61"/>
      <c r="L11" s="61"/>
      <c r="M11" s="61"/>
      <c r="N11" s="61"/>
      <c r="O11" s="61"/>
      <c r="P11" s="61"/>
      <c r="Q11" s="61"/>
      <c r="R11" s="61"/>
      <c r="S11" s="61"/>
      <c r="T11" s="61"/>
      <c r="U11" s="61"/>
      <c r="V11" s="61"/>
      <c r="W11" s="61"/>
      <c r="X11" s="61"/>
      <c r="Y11" s="61"/>
      <c r="Z11" s="61"/>
      <c r="AA11" s="61"/>
      <c r="AB11" s="61"/>
      <c r="AC11" s="61"/>
    </row>
    <row r="12" spans="1:29" ht="204" customHeight="1">
      <c r="A12" s="136" t="s">
        <v>27</v>
      </c>
      <c r="B12" s="116" t="s">
        <v>138</v>
      </c>
      <c r="C12" s="157">
        <v>10</v>
      </c>
      <c r="D12" s="151" t="s">
        <v>596</v>
      </c>
      <c r="E12" s="118" t="s">
        <v>134</v>
      </c>
      <c r="F12" s="153">
        <v>10</v>
      </c>
      <c r="G12" s="105">
        <f t="shared" si="0"/>
        <v>1</v>
      </c>
      <c r="H12" s="154"/>
      <c r="I12" s="116" t="s">
        <v>139</v>
      </c>
      <c r="J12" s="32" t="str">
        <f t="shared" si="1"/>
        <v>二</v>
      </c>
      <c r="K12" s="61"/>
      <c r="L12" s="61"/>
      <c r="M12" s="61"/>
      <c r="N12" s="61"/>
      <c r="O12" s="61"/>
      <c r="P12" s="61"/>
      <c r="Q12" s="61"/>
      <c r="R12" s="61"/>
      <c r="S12" s="61"/>
      <c r="T12" s="61"/>
      <c r="U12" s="61"/>
      <c r="V12" s="61"/>
      <c r="W12" s="61"/>
      <c r="X12" s="61"/>
      <c r="Y12" s="61"/>
      <c r="Z12" s="61"/>
      <c r="AA12" s="61"/>
      <c r="AB12" s="61"/>
      <c r="AC12" s="61"/>
    </row>
    <row r="13" spans="1:29" ht="275.25" customHeight="1">
      <c r="A13" s="136" t="s">
        <v>27</v>
      </c>
      <c r="B13" s="116" t="s">
        <v>140</v>
      </c>
      <c r="C13" s="157">
        <v>2</v>
      </c>
      <c r="D13" s="158" t="s">
        <v>597</v>
      </c>
      <c r="E13" s="118" t="s">
        <v>54</v>
      </c>
      <c r="F13" s="153">
        <v>1</v>
      </c>
      <c r="G13" s="105">
        <f t="shared" si="0"/>
        <v>0.5</v>
      </c>
      <c r="H13" s="131"/>
      <c r="I13" s="156" t="s">
        <v>141</v>
      </c>
      <c r="J13" s="32" t="str">
        <f t="shared" si="1"/>
        <v>三</v>
      </c>
      <c r="K13" s="61"/>
      <c r="L13" s="61"/>
      <c r="M13" s="61"/>
      <c r="N13" s="61"/>
      <c r="O13" s="61"/>
      <c r="P13" s="61"/>
      <c r="Q13" s="61"/>
      <c r="R13" s="61"/>
      <c r="S13" s="61"/>
      <c r="T13" s="61"/>
      <c r="U13" s="61"/>
      <c r="V13" s="61"/>
      <c r="W13" s="61"/>
      <c r="X13" s="61"/>
      <c r="Y13" s="61"/>
      <c r="Z13" s="61"/>
      <c r="AA13" s="61"/>
      <c r="AB13" s="61"/>
      <c r="AC13" s="61"/>
    </row>
    <row r="14" spans="1:29" ht="46.5" customHeight="1">
      <c r="A14" s="47"/>
      <c r="B14" s="47"/>
      <c r="C14" s="75"/>
      <c r="D14" s="74"/>
      <c r="E14" s="74"/>
      <c r="F14" s="74"/>
      <c r="G14" s="74"/>
      <c r="H14" s="74"/>
      <c r="I14" s="61"/>
      <c r="J14" s="47"/>
      <c r="K14" s="61"/>
      <c r="L14" s="61"/>
      <c r="M14" s="61"/>
      <c r="N14" s="61"/>
      <c r="O14" s="61"/>
      <c r="P14" s="61"/>
      <c r="Q14" s="61"/>
      <c r="R14" s="61"/>
      <c r="S14" s="61"/>
      <c r="T14" s="61"/>
      <c r="U14" s="61"/>
      <c r="V14" s="61"/>
      <c r="W14" s="61"/>
      <c r="X14" s="61"/>
      <c r="Y14" s="61"/>
      <c r="Z14" s="61"/>
      <c r="AA14" s="61"/>
      <c r="AB14" s="61"/>
      <c r="AC14" s="61"/>
    </row>
    <row r="15" spans="1:29" ht="46.5" customHeight="1">
      <c r="A15" s="47"/>
      <c r="B15" s="47"/>
      <c r="C15" s="75"/>
      <c r="D15" s="74"/>
      <c r="E15" s="74"/>
      <c r="F15" s="74"/>
      <c r="G15" s="74"/>
      <c r="H15" s="74"/>
      <c r="I15" s="61"/>
      <c r="J15" s="47"/>
      <c r="K15" s="61"/>
      <c r="L15" s="61"/>
      <c r="M15" s="61"/>
      <c r="N15" s="61"/>
      <c r="O15" s="61"/>
      <c r="P15" s="61"/>
      <c r="Q15" s="61"/>
      <c r="R15" s="61"/>
      <c r="S15" s="61"/>
      <c r="T15" s="61"/>
      <c r="U15" s="61"/>
      <c r="V15" s="61"/>
      <c r="W15" s="61"/>
      <c r="X15" s="61"/>
      <c r="Y15" s="61"/>
      <c r="Z15" s="61"/>
      <c r="AA15" s="61"/>
      <c r="AB15" s="61"/>
      <c r="AC15" s="61"/>
    </row>
    <row r="16" spans="1:29" ht="46.5" customHeight="1">
      <c r="A16" s="47"/>
      <c r="B16" s="47"/>
      <c r="C16" s="75"/>
      <c r="D16" s="74"/>
      <c r="E16" s="74"/>
      <c r="F16" s="74"/>
      <c r="G16" s="74"/>
      <c r="H16" s="74"/>
      <c r="I16" s="61"/>
      <c r="J16" s="47"/>
      <c r="K16" s="61"/>
      <c r="L16" s="61"/>
      <c r="M16" s="61"/>
      <c r="N16" s="61"/>
      <c r="O16" s="61"/>
      <c r="P16" s="61"/>
      <c r="Q16" s="61"/>
      <c r="R16" s="61"/>
      <c r="S16" s="61"/>
      <c r="T16" s="61"/>
      <c r="U16" s="61"/>
      <c r="V16" s="61"/>
      <c r="W16" s="61"/>
      <c r="X16" s="61"/>
      <c r="Y16" s="61"/>
      <c r="Z16" s="61"/>
      <c r="AA16" s="61"/>
      <c r="AB16" s="61"/>
      <c r="AC16" s="61"/>
    </row>
    <row r="17" spans="1:29" ht="46.5" customHeight="1">
      <c r="A17" s="47"/>
      <c r="B17" s="47"/>
      <c r="C17" s="75"/>
      <c r="D17" s="74"/>
      <c r="E17" s="74"/>
      <c r="F17" s="74"/>
      <c r="G17" s="74"/>
      <c r="H17" s="74"/>
      <c r="I17" s="61"/>
      <c r="J17" s="47"/>
      <c r="K17" s="61"/>
      <c r="L17" s="61"/>
      <c r="M17" s="61"/>
      <c r="N17" s="61"/>
      <c r="O17" s="61"/>
      <c r="P17" s="61"/>
      <c r="Q17" s="61"/>
      <c r="R17" s="61"/>
      <c r="S17" s="61"/>
      <c r="T17" s="61"/>
      <c r="U17" s="61"/>
      <c r="V17" s="61"/>
      <c r="W17" s="61"/>
      <c r="X17" s="61"/>
      <c r="Y17" s="61"/>
      <c r="Z17" s="61"/>
      <c r="AA17" s="61"/>
      <c r="AB17" s="61"/>
      <c r="AC17" s="61"/>
    </row>
    <row r="18" spans="1:29" ht="46.5" customHeight="1">
      <c r="A18" s="47"/>
      <c r="B18" s="47"/>
      <c r="C18" s="75"/>
      <c r="D18" s="74"/>
      <c r="E18" s="74"/>
      <c r="F18" s="74"/>
      <c r="G18" s="74"/>
      <c r="H18" s="74"/>
      <c r="I18" s="61"/>
      <c r="J18" s="47"/>
      <c r="K18" s="61"/>
      <c r="L18" s="61"/>
      <c r="M18" s="61"/>
      <c r="N18" s="61"/>
      <c r="O18" s="61"/>
      <c r="P18" s="61"/>
      <c r="Q18" s="61"/>
      <c r="R18" s="61"/>
      <c r="S18" s="61"/>
      <c r="T18" s="61"/>
      <c r="U18" s="61"/>
      <c r="V18" s="61"/>
      <c r="W18" s="61"/>
      <c r="X18" s="61"/>
      <c r="Y18" s="61"/>
      <c r="Z18" s="61"/>
      <c r="AA18" s="61"/>
      <c r="AB18" s="61"/>
      <c r="AC18" s="61"/>
    </row>
    <row r="19" spans="1:29" ht="46.5" customHeight="1">
      <c r="A19" s="47"/>
      <c r="B19" s="47"/>
      <c r="C19" s="75"/>
      <c r="D19" s="74"/>
      <c r="E19" s="74"/>
      <c r="F19" s="74"/>
      <c r="G19" s="74"/>
      <c r="H19" s="74"/>
      <c r="I19" s="61"/>
      <c r="J19" s="47"/>
      <c r="K19" s="61"/>
      <c r="L19" s="61"/>
      <c r="M19" s="61"/>
      <c r="N19" s="61"/>
      <c r="O19" s="61"/>
      <c r="P19" s="61"/>
      <c r="Q19" s="61"/>
      <c r="R19" s="61"/>
      <c r="S19" s="61"/>
      <c r="T19" s="61"/>
      <c r="U19" s="61"/>
      <c r="V19" s="61"/>
      <c r="W19" s="61"/>
      <c r="X19" s="61"/>
      <c r="Y19" s="61"/>
      <c r="Z19" s="61"/>
      <c r="AA19" s="61"/>
      <c r="AB19" s="61"/>
      <c r="AC19" s="61"/>
    </row>
    <row r="20" spans="1:29" ht="70.5" customHeight="1">
      <c r="A20" s="47"/>
      <c r="B20" s="47"/>
      <c r="C20" s="75"/>
      <c r="D20" s="74"/>
      <c r="E20" s="74"/>
      <c r="F20" s="74"/>
      <c r="G20" s="74"/>
      <c r="H20" s="74"/>
      <c r="I20" s="61"/>
      <c r="J20" s="61"/>
      <c r="K20" s="61"/>
      <c r="L20" s="61"/>
      <c r="M20" s="61"/>
      <c r="N20" s="61"/>
      <c r="O20" s="61"/>
      <c r="P20" s="61"/>
      <c r="Q20" s="61"/>
      <c r="R20" s="61"/>
      <c r="S20" s="61"/>
      <c r="T20" s="61"/>
      <c r="U20" s="61"/>
      <c r="V20" s="61"/>
      <c r="W20" s="61"/>
      <c r="X20" s="61"/>
      <c r="Y20" s="61"/>
      <c r="Z20" s="61"/>
      <c r="AA20" s="61"/>
      <c r="AB20" s="61"/>
      <c r="AC20" s="61"/>
    </row>
    <row r="21" spans="1:29" ht="46.5" customHeight="1">
      <c r="A21" s="47"/>
      <c r="B21" s="47"/>
      <c r="C21" s="75"/>
      <c r="D21" s="74"/>
      <c r="E21" s="74"/>
      <c r="F21" s="74"/>
      <c r="G21" s="74"/>
      <c r="H21" s="74"/>
      <c r="I21" s="61"/>
      <c r="J21" s="61"/>
      <c r="K21" s="61"/>
      <c r="L21" s="61"/>
      <c r="M21" s="61"/>
      <c r="N21" s="61"/>
      <c r="O21" s="61"/>
      <c r="P21" s="61"/>
      <c r="Q21" s="61"/>
      <c r="R21" s="61"/>
      <c r="S21" s="61"/>
      <c r="T21" s="61"/>
      <c r="U21" s="61"/>
      <c r="V21" s="61"/>
      <c r="W21" s="61"/>
      <c r="X21" s="61"/>
      <c r="Y21" s="61"/>
      <c r="Z21" s="61"/>
      <c r="AA21" s="61"/>
      <c r="AB21" s="61"/>
      <c r="AC21" s="61"/>
    </row>
    <row r="22" spans="1:29" ht="16.5" customHeight="1">
      <c r="A22" s="47"/>
      <c r="B22" s="47"/>
      <c r="C22" s="75"/>
      <c r="D22" s="74"/>
      <c r="E22" s="74"/>
      <c r="F22" s="74"/>
      <c r="G22" s="74"/>
      <c r="H22" s="74"/>
      <c r="I22" s="61"/>
      <c r="J22" s="61"/>
      <c r="K22" s="61"/>
      <c r="L22" s="61"/>
      <c r="M22" s="61"/>
      <c r="N22" s="61"/>
      <c r="O22" s="61"/>
      <c r="P22" s="61"/>
      <c r="Q22" s="61"/>
      <c r="R22" s="61"/>
      <c r="S22" s="61"/>
      <c r="T22" s="61"/>
      <c r="U22" s="61"/>
      <c r="V22" s="61"/>
      <c r="W22" s="61"/>
      <c r="X22" s="61"/>
      <c r="Y22" s="61"/>
      <c r="Z22" s="61"/>
      <c r="AA22" s="61"/>
      <c r="AB22" s="61"/>
      <c r="AC22" s="61"/>
    </row>
    <row r="23" spans="1:29" ht="46.5" customHeight="1">
      <c r="A23" s="47"/>
      <c r="B23" s="47"/>
      <c r="C23" s="75"/>
      <c r="D23" s="74"/>
      <c r="E23" s="74"/>
      <c r="F23" s="74"/>
      <c r="G23" s="74"/>
      <c r="H23" s="74"/>
      <c r="I23" s="61"/>
      <c r="J23" s="61"/>
      <c r="K23" s="61"/>
      <c r="L23" s="61"/>
      <c r="M23" s="61"/>
      <c r="N23" s="61"/>
      <c r="O23" s="61"/>
      <c r="P23" s="61"/>
      <c r="Q23" s="61"/>
      <c r="R23" s="61"/>
      <c r="S23" s="61"/>
      <c r="T23" s="61"/>
      <c r="U23" s="61"/>
      <c r="V23" s="61"/>
      <c r="W23" s="61"/>
      <c r="X23" s="61"/>
      <c r="Y23" s="61"/>
      <c r="Z23" s="61"/>
      <c r="AA23" s="61"/>
      <c r="AB23" s="61"/>
      <c r="AC23" s="61"/>
    </row>
    <row r="24" spans="1:29" ht="46.5" customHeight="1">
      <c r="A24" s="47"/>
      <c r="B24" s="47"/>
      <c r="C24" s="75"/>
      <c r="D24" s="74"/>
      <c r="E24" s="74"/>
      <c r="F24" s="74"/>
      <c r="G24" s="74"/>
      <c r="H24" s="74"/>
      <c r="I24" s="61"/>
      <c r="J24" s="61"/>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74"/>
      <c r="F25" s="74"/>
      <c r="G25" s="74"/>
      <c r="H25" s="74"/>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74"/>
      <c r="F26" s="74"/>
      <c r="G26" s="74"/>
      <c r="H26" s="74"/>
      <c r="I26" s="61"/>
      <c r="J26" s="61"/>
      <c r="K26" s="61"/>
      <c r="L26" s="61"/>
      <c r="M26" s="61"/>
      <c r="N26" s="61"/>
      <c r="O26" s="61"/>
      <c r="P26" s="61"/>
      <c r="Q26" s="61"/>
      <c r="R26" s="61"/>
      <c r="S26" s="61"/>
      <c r="T26" s="61"/>
      <c r="U26" s="61"/>
      <c r="V26" s="61"/>
      <c r="W26" s="61"/>
      <c r="X26" s="61"/>
      <c r="Y26" s="61"/>
      <c r="Z26" s="61"/>
      <c r="AA26" s="61"/>
      <c r="AB26" s="61"/>
      <c r="AC26" s="61"/>
    </row>
    <row r="27" spans="1:29" ht="46.5" customHeight="1">
      <c r="A27" s="47"/>
      <c r="B27" s="47"/>
      <c r="C27" s="75"/>
      <c r="D27" s="74"/>
      <c r="E27" s="74"/>
      <c r="F27" s="74"/>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74"/>
      <c r="F28" s="74"/>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46.5" customHeight="1">
      <c r="A29" s="47"/>
      <c r="B29" s="47"/>
      <c r="C29" s="75"/>
      <c r="D29" s="74"/>
      <c r="E29" s="74"/>
      <c r="F29" s="74"/>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74"/>
      <c r="F30" s="74"/>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hidden="1" customHeight="1">
      <c r="A31" s="47"/>
      <c r="B31" s="47"/>
      <c r="C31" s="75"/>
      <c r="D31" s="74"/>
      <c r="E31" s="74"/>
      <c r="F31" s="74"/>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customHeight="1">
      <c r="A32" s="47"/>
      <c r="B32" s="47"/>
      <c r="C32" s="75"/>
      <c r="D32" s="74"/>
      <c r="E32" s="74"/>
      <c r="F32" s="74"/>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27.75" customHeight="1">
      <c r="A45" s="47"/>
      <c r="B45" s="47"/>
      <c r="C45" s="75"/>
      <c r="D45" s="74"/>
      <c r="E45" s="74"/>
      <c r="F45" s="74"/>
      <c r="G45" s="74"/>
      <c r="H45" s="74"/>
      <c r="I45" s="47"/>
      <c r="J45" s="47"/>
      <c r="K45" s="47"/>
      <c r="L45" s="47"/>
      <c r="M45" s="47"/>
      <c r="N45" s="47"/>
      <c r="O45" s="47"/>
      <c r="P45" s="47"/>
      <c r="Q45" s="47"/>
      <c r="R45" s="47"/>
      <c r="S45" s="47"/>
      <c r="T45" s="47"/>
      <c r="U45" s="47"/>
      <c r="V45" s="47"/>
      <c r="W45" s="47"/>
      <c r="X45" s="47"/>
      <c r="Y45" s="47"/>
      <c r="Z45" s="47"/>
      <c r="AA45" s="47"/>
      <c r="AB45" s="47"/>
      <c r="AC45" s="47"/>
    </row>
    <row r="46" spans="1:29" ht="360.75" customHeight="1">
      <c r="A46" s="47"/>
      <c r="B46" s="47"/>
      <c r="C46" s="75"/>
      <c r="D46" s="74"/>
      <c r="E46" s="74"/>
      <c r="F46" s="74"/>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16.5" customHeight="1">
      <c r="A47" s="47"/>
      <c r="B47" s="47"/>
      <c r="C47" s="75"/>
      <c r="D47" s="74"/>
      <c r="E47" s="74"/>
      <c r="F47" s="74"/>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customHeight="1">
      <c r="A48" s="47"/>
      <c r="B48" s="47"/>
      <c r="C48" s="75"/>
      <c r="D48" s="74"/>
      <c r="E48" s="74"/>
      <c r="F48" s="74"/>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customHeight="1">
      <c r="A49" s="47"/>
      <c r="B49" s="47"/>
      <c r="C49" s="75"/>
      <c r="D49" s="74"/>
      <c r="E49" s="74"/>
      <c r="F49" s="74"/>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customHeight="1">
      <c r="A50" s="47"/>
      <c r="B50" s="47"/>
      <c r="C50" s="75"/>
      <c r="D50" s="74"/>
      <c r="E50" s="74"/>
      <c r="F50" s="74"/>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customHeight="1">
      <c r="A51" s="47"/>
      <c r="B51" s="47"/>
      <c r="C51" s="75"/>
      <c r="D51" s="74"/>
      <c r="E51" s="74"/>
      <c r="F51" s="74"/>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5.75" customHeight="1">
      <c r="F221" s="1"/>
      <c r="G221" s="1"/>
      <c r="H221" s="1"/>
    </row>
    <row r="222" spans="1:29" ht="15.75" customHeight="1">
      <c r="F222" s="1"/>
      <c r="G222" s="1"/>
      <c r="H222" s="1"/>
    </row>
    <row r="223" spans="1:29" ht="15.75" customHeight="1">
      <c r="F223" s="1"/>
      <c r="G223" s="1"/>
      <c r="H223" s="1"/>
    </row>
    <row r="224" spans="1:29" ht="15.75" customHeight="1">
      <c r="F224" s="1"/>
      <c r="G224" s="1"/>
      <c r="H224" s="1"/>
    </row>
    <row r="225" spans="6:8" ht="15.75" customHeight="1">
      <c r="F225" s="1"/>
      <c r="G225" s="1"/>
      <c r="H225" s="1"/>
    </row>
    <row r="226" spans="6:8" ht="15.75" customHeight="1">
      <c r="F226" s="1"/>
      <c r="G226" s="1"/>
      <c r="H226" s="1"/>
    </row>
    <row r="227" spans="6:8" ht="15.75" customHeight="1">
      <c r="F227" s="1"/>
      <c r="G227" s="1"/>
      <c r="H227" s="1"/>
    </row>
    <row r="228" spans="6:8" ht="15.75" customHeight="1">
      <c r="F228" s="1"/>
      <c r="G228" s="1"/>
      <c r="H228" s="1"/>
    </row>
    <row r="229" spans="6:8" ht="15.75" customHeight="1">
      <c r="F229" s="1"/>
      <c r="G229" s="1"/>
      <c r="H229" s="1"/>
    </row>
    <row r="230" spans="6:8" ht="15.75" customHeight="1">
      <c r="F230" s="1"/>
      <c r="G230" s="1"/>
      <c r="H230" s="1"/>
    </row>
    <row r="231" spans="6:8" ht="15.75" customHeight="1">
      <c r="F231" s="1"/>
      <c r="G231" s="1"/>
      <c r="H231" s="1"/>
    </row>
    <row r="232" spans="6:8" ht="15.75" customHeight="1">
      <c r="F232" s="1"/>
      <c r="G232" s="1"/>
      <c r="H232" s="1"/>
    </row>
    <row r="233" spans="6:8" ht="15.75" customHeight="1">
      <c r="F233" s="1"/>
      <c r="G233" s="1"/>
      <c r="H233" s="1"/>
    </row>
    <row r="234" spans="6:8" ht="15.75" customHeight="1">
      <c r="F234" s="1"/>
      <c r="G234" s="1"/>
      <c r="H234" s="1"/>
    </row>
    <row r="235" spans="6:8" ht="15.75" customHeight="1">
      <c r="F235" s="1"/>
      <c r="G235" s="1"/>
      <c r="H235" s="1"/>
    </row>
    <row r="236" spans="6:8" ht="15.75" customHeight="1">
      <c r="F236" s="1"/>
      <c r="G236" s="1"/>
      <c r="H236" s="1"/>
    </row>
    <row r="237" spans="6:8" ht="15.75" customHeight="1">
      <c r="F237" s="1"/>
      <c r="G237" s="1"/>
      <c r="H237" s="1"/>
    </row>
    <row r="238" spans="6:8" ht="15.75" customHeight="1">
      <c r="F238" s="1"/>
      <c r="G238" s="1"/>
      <c r="H238" s="1"/>
    </row>
    <row r="239" spans="6:8" ht="15.75" customHeight="1">
      <c r="F239" s="1"/>
      <c r="G239" s="1"/>
      <c r="H239" s="1"/>
    </row>
    <row r="240" spans="6:8" ht="15.75" customHeight="1">
      <c r="F240" s="1"/>
      <c r="G240" s="1"/>
      <c r="H240" s="1"/>
    </row>
    <row r="241" spans="6:8" ht="15.75" customHeight="1">
      <c r="F241" s="1"/>
      <c r="G241" s="1"/>
      <c r="H241" s="1"/>
    </row>
    <row r="242" spans="6:8" ht="15.75" customHeight="1">
      <c r="F242" s="1"/>
      <c r="G242" s="1"/>
      <c r="H242" s="1"/>
    </row>
    <row r="243" spans="6:8" ht="15.75" customHeight="1">
      <c r="F243" s="1"/>
      <c r="G243" s="1"/>
      <c r="H243" s="1"/>
    </row>
    <row r="244" spans="6:8" ht="15.75" customHeight="1">
      <c r="F244" s="1"/>
      <c r="G244" s="1"/>
      <c r="H244" s="1"/>
    </row>
    <row r="245" spans="6:8" ht="15.75" customHeight="1">
      <c r="F245" s="1"/>
      <c r="G245" s="1"/>
      <c r="H245" s="1"/>
    </row>
    <row r="246" spans="6:8" ht="15.75" customHeight="1">
      <c r="F246" s="1"/>
      <c r="G246" s="1"/>
      <c r="H246" s="1"/>
    </row>
    <row r="247" spans="6:8" ht="15.75" customHeight="1">
      <c r="F247" s="1"/>
      <c r="G247" s="1"/>
      <c r="H247" s="1"/>
    </row>
    <row r="248" spans="6:8" ht="15.75" customHeight="1">
      <c r="F248" s="1"/>
      <c r="G248" s="1"/>
      <c r="H248" s="1"/>
    </row>
    <row r="249" spans="6:8" ht="15.75" customHeight="1">
      <c r="F249" s="1"/>
      <c r="G249" s="1"/>
      <c r="H249" s="1"/>
    </row>
    <row r="250" spans="6:8" ht="15.75" customHeight="1">
      <c r="F250" s="1"/>
      <c r="G250" s="1"/>
      <c r="H250" s="1"/>
    </row>
    <row r="251" spans="6:8" ht="15.75" customHeight="1">
      <c r="F251" s="1"/>
      <c r="G251" s="1"/>
      <c r="H251" s="1"/>
    </row>
    <row r="252" spans="6:8" ht="15.75" customHeight="1">
      <c r="F252" s="1"/>
      <c r="G252" s="1"/>
      <c r="H252" s="1"/>
    </row>
    <row r="253" spans="6:8" ht="15.75" customHeight="1">
      <c r="F253" s="1"/>
      <c r="G253" s="1"/>
      <c r="H253" s="1"/>
    </row>
    <row r="254" spans="6:8" ht="15.75" customHeight="1">
      <c r="F254" s="1"/>
      <c r="G254" s="1"/>
      <c r="H254" s="1"/>
    </row>
    <row r="255" spans="6:8" ht="15.75" customHeight="1">
      <c r="F255" s="1"/>
      <c r="G255" s="1"/>
      <c r="H255" s="1"/>
    </row>
    <row r="256" spans="6:8" ht="15.75" customHeight="1">
      <c r="F256" s="1"/>
      <c r="G256" s="1"/>
      <c r="H256" s="1"/>
    </row>
    <row r="257" spans="6:8" ht="15.75" customHeight="1">
      <c r="F257" s="1"/>
      <c r="G257" s="1"/>
      <c r="H257" s="1"/>
    </row>
    <row r="258" spans="6:8" ht="15.75" customHeight="1">
      <c r="F258" s="1"/>
      <c r="G258" s="1"/>
      <c r="H258" s="1"/>
    </row>
    <row r="259" spans="6:8" ht="15.75" customHeight="1">
      <c r="F259" s="1"/>
      <c r="G259" s="1"/>
      <c r="H259" s="1"/>
    </row>
    <row r="260" spans="6:8" ht="15.75" customHeight="1">
      <c r="F260" s="1"/>
      <c r="G260" s="1"/>
      <c r="H260" s="1"/>
    </row>
    <row r="261" spans="6:8" ht="15.75" customHeight="1">
      <c r="F261" s="1"/>
      <c r="G261" s="1"/>
      <c r="H261" s="1"/>
    </row>
    <row r="262" spans="6:8" ht="15.75" customHeight="1">
      <c r="F262" s="1"/>
      <c r="G262" s="1"/>
      <c r="H262" s="1"/>
    </row>
    <row r="263" spans="6:8" ht="15.75" customHeight="1">
      <c r="F263" s="1"/>
      <c r="G263" s="1"/>
      <c r="H263" s="1"/>
    </row>
    <row r="264" spans="6:8" ht="15.75" customHeight="1">
      <c r="F264" s="1"/>
      <c r="G264" s="1"/>
      <c r="H264" s="1"/>
    </row>
    <row r="265" spans="6:8" ht="15.75" customHeight="1">
      <c r="F265" s="1"/>
      <c r="G265" s="1"/>
      <c r="H265" s="1"/>
    </row>
    <row r="266" spans="6:8" ht="15.75" customHeight="1">
      <c r="F266" s="1"/>
      <c r="G266" s="1"/>
      <c r="H266" s="1"/>
    </row>
    <row r="267" spans="6:8" ht="15.75" customHeight="1">
      <c r="F267" s="1"/>
      <c r="G267" s="1"/>
      <c r="H267" s="1"/>
    </row>
    <row r="268" spans="6:8" ht="15.75" customHeight="1">
      <c r="F268" s="1"/>
      <c r="G268" s="1"/>
      <c r="H268" s="1"/>
    </row>
    <row r="269" spans="6:8" ht="15.75" customHeight="1">
      <c r="F269" s="1"/>
      <c r="G269" s="1"/>
      <c r="H269" s="1"/>
    </row>
    <row r="270" spans="6:8" ht="15.75" customHeight="1">
      <c r="F270" s="1"/>
      <c r="G270" s="1"/>
      <c r="H270" s="1"/>
    </row>
    <row r="271" spans="6:8" ht="15.75" customHeight="1">
      <c r="F271" s="1"/>
      <c r="G271" s="1"/>
      <c r="H271" s="1"/>
    </row>
    <row r="272" spans="6:8" ht="15.75" customHeight="1">
      <c r="F272" s="1"/>
      <c r="G272" s="1"/>
      <c r="H272" s="1"/>
    </row>
    <row r="273" spans="6:8" ht="15.75" customHeight="1">
      <c r="F273" s="1"/>
      <c r="G273" s="1"/>
      <c r="H273" s="1"/>
    </row>
    <row r="274" spans="6:8" ht="15.75" customHeight="1">
      <c r="F274" s="1"/>
      <c r="G274" s="1"/>
      <c r="H274" s="1"/>
    </row>
    <row r="275" spans="6:8" ht="15.75" customHeight="1">
      <c r="F275" s="1"/>
      <c r="G275" s="1"/>
      <c r="H275" s="1"/>
    </row>
    <row r="276" spans="6:8" ht="15.75" customHeight="1">
      <c r="F276" s="1"/>
      <c r="G276" s="1"/>
      <c r="H276" s="1"/>
    </row>
    <row r="277" spans="6:8" ht="15.75" customHeight="1">
      <c r="F277" s="1"/>
      <c r="G277" s="1"/>
      <c r="H277" s="1"/>
    </row>
    <row r="278" spans="6:8" ht="15.75" customHeight="1">
      <c r="F278" s="1"/>
      <c r="G278" s="1"/>
      <c r="H278" s="1"/>
    </row>
    <row r="279" spans="6:8" ht="15.75" customHeight="1">
      <c r="F279" s="1"/>
      <c r="G279" s="1"/>
      <c r="H279" s="1"/>
    </row>
    <row r="280" spans="6:8" ht="15.75" customHeight="1">
      <c r="F280" s="1"/>
      <c r="G280" s="1"/>
      <c r="H280" s="1"/>
    </row>
    <row r="281" spans="6:8" ht="15.75" customHeight="1">
      <c r="F281" s="1"/>
      <c r="G281" s="1"/>
      <c r="H281" s="1"/>
    </row>
    <row r="282" spans="6:8" ht="15.75" customHeight="1">
      <c r="F282" s="1"/>
      <c r="G282" s="1"/>
      <c r="H282" s="1"/>
    </row>
    <row r="283" spans="6:8" ht="15.75" customHeight="1">
      <c r="F283" s="1"/>
      <c r="G283" s="1"/>
      <c r="H283" s="1"/>
    </row>
    <row r="284" spans="6:8" ht="15.75" customHeight="1">
      <c r="F284" s="1"/>
      <c r="G284" s="1"/>
      <c r="H284" s="1"/>
    </row>
    <row r="285" spans="6:8" ht="15.75" customHeight="1">
      <c r="F285" s="1"/>
      <c r="G285" s="1"/>
      <c r="H285" s="1"/>
    </row>
    <row r="286" spans="6:8" ht="15.75" customHeight="1">
      <c r="F286" s="1"/>
      <c r="G286" s="1"/>
      <c r="H286" s="1"/>
    </row>
    <row r="287" spans="6:8" ht="15.75" customHeight="1">
      <c r="F287" s="1"/>
      <c r="G287" s="1"/>
      <c r="H287" s="1"/>
    </row>
    <row r="288" spans="6:8" ht="15.75" customHeight="1">
      <c r="F288" s="1"/>
      <c r="G288" s="1"/>
      <c r="H288" s="1"/>
    </row>
    <row r="289" spans="6:8" ht="15.75" customHeight="1">
      <c r="F289" s="1"/>
      <c r="G289" s="1"/>
      <c r="H289" s="1"/>
    </row>
    <row r="290" spans="6:8" ht="15.75" customHeight="1">
      <c r="F290" s="1"/>
      <c r="G290" s="1"/>
      <c r="H290" s="1"/>
    </row>
    <row r="291" spans="6:8" ht="15.75" customHeight="1">
      <c r="F291" s="1"/>
      <c r="G291" s="1"/>
      <c r="H291" s="1"/>
    </row>
    <row r="292" spans="6:8" ht="15.75" customHeight="1">
      <c r="F292" s="1"/>
      <c r="G292" s="1"/>
      <c r="H292" s="1"/>
    </row>
    <row r="293" spans="6:8" ht="15.75" customHeight="1">
      <c r="F293" s="1"/>
      <c r="G293" s="1"/>
      <c r="H293" s="1"/>
    </row>
    <row r="294" spans="6:8" ht="15.75" customHeight="1">
      <c r="F294" s="1"/>
      <c r="G294" s="1"/>
      <c r="H294" s="1"/>
    </row>
    <row r="295" spans="6:8" ht="15.75" customHeight="1">
      <c r="F295" s="1"/>
      <c r="G295" s="1"/>
      <c r="H295" s="1"/>
    </row>
    <row r="296" spans="6:8" ht="15.75" customHeight="1">
      <c r="F296" s="1"/>
      <c r="G296" s="1"/>
      <c r="H296" s="1"/>
    </row>
    <row r="297" spans="6:8" ht="15.75" customHeight="1">
      <c r="F297" s="1"/>
      <c r="G297" s="1"/>
      <c r="H297" s="1"/>
    </row>
    <row r="298" spans="6:8" ht="15.75" customHeight="1">
      <c r="F298" s="1"/>
      <c r="G298" s="1"/>
      <c r="H298" s="1"/>
    </row>
    <row r="299" spans="6:8" ht="15.75" customHeight="1">
      <c r="F299" s="1"/>
      <c r="G299" s="1"/>
      <c r="H299" s="1"/>
    </row>
    <row r="300" spans="6:8" ht="15.75" customHeight="1">
      <c r="F300" s="1"/>
      <c r="G300" s="1"/>
      <c r="H300" s="1"/>
    </row>
    <row r="301" spans="6:8" ht="15.75" customHeight="1">
      <c r="F301" s="1"/>
      <c r="G301" s="1"/>
      <c r="H301" s="1"/>
    </row>
    <row r="302" spans="6:8" ht="15.75" customHeight="1">
      <c r="F302" s="1"/>
      <c r="G302" s="1"/>
      <c r="H302" s="1"/>
    </row>
    <row r="303" spans="6:8" ht="15.75" customHeight="1">
      <c r="F303" s="1"/>
      <c r="G303" s="1"/>
      <c r="H303" s="1"/>
    </row>
    <row r="304" spans="6:8" ht="15.75" customHeight="1">
      <c r="F304" s="1"/>
      <c r="G304" s="1"/>
      <c r="H304" s="1"/>
    </row>
    <row r="305" spans="6:8" ht="15.75" customHeight="1">
      <c r="F305" s="1"/>
      <c r="G305" s="1"/>
      <c r="H305" s="1"/>
    </row>
    <row r="306" spans="6:8" ht="15.75" customHeight="1">
      <c r="F306" s="1"/>
      <c r="G306" s="1"/>
      <c r="H306" s="1"/>
    </row>
    <row r="307" spans="6:8" ht="15.75" customHeight="1">
      <c r="F307" s="1"/>
      <c r="G307" s="1"/>
      <c r="H307" s="1"/>
    </row>
    <row r="308" spans="6:8" ht="15.75" customHeight="1">
      <c r="F308" s="1"/>
      <c r="G308" s="1"/>
      <c r="H308" s="1"/>
    </row>
    <row r="309" spans="6:8" ht="15.75" customHeight="1">
      <c r="F309" s="1"/>
      <c r="G309" s="1"/>
      <c r="H309" s="1"/>
    </row>
    <row r="310" spans="6:8" ht="15.75" customHeight="1">
      <c r="F310" s="1"/>
      <c r="G310" s="1"/>
      <c r="H310" s="1"/>
    </row>
    <row r="311" spans="6:8" ht="15.75" customHeight="1">
      <c r="F311" s="1"/>
      <c r="G311" s="1"/>
      <c r="H311" s="1"/>
    </row>
    <row r="312" spans="6:8" ht="15.75" customHeight="1">
      <c r="F312" s="1"/>
      <c r="G312" s="1"/>
      <c r="H312" s="1"/>
    </row>
    <row r="313" spans="6:8" ht="15.75" customHeight="1">
      <c r="F313" s="1"/>
      <c r="G313" s="1"/>
      <c r="H313" s="1"/>
    </row>
    <row r="314" spans="6:8" ht="15.75" customHeight="1">
      <c r="F314" s="1"/>
      <c r="G314" s="1"/>
      <c r="H314" s="1"/>
    </row>
    <row r="315" spans="6:8" ht="15.75" customHeight="1">
      <c r="F315" s="1"/>
      <c r="G315" s="1"/>
      <c r="H315" s="1"/>
    </row>
    <row r="316" spans="6:8" ht="15.75" customHeight="1">
      <c r="F316" s="1"/>
      <c r="G316" s="1"/>
      <c r="H316" s="1"/>
    </row>
    <row r="317" spans="6:8" ht="15.75" customHeight="1">
      <c r="F317" s="1"/>
      <c r="G317" s="1"/>
      <c r="H317" s="1"/>
    </row>
    <row r="318" spans="6:8" ht="15.75" customHeight="1">
      <c r="F318" s="1"/>
      <c r="G318" s="1"/>
      <c r="H318" s="1"/>
    </row>
    <row r="319" spans="6:8" ht="15.75" customHeight="1">
      <c r="F319" s="1"/>
      <c r="G319" s="1"/>
      <c r="H319" s="1"/>
    </row>
    <row r="320" spans="6:8" ht="15.75" customHeight="1">
      <c r="F320" s="1"/>
      <c r="G320" s="1"/>
      <c r="H320" s="1"/>
    </row>
    <row r="321" spans="6:8" ht="15.75" customHeight="1">
      <c r="F321" s="1"/>
      <c r="G321" s="1"/>
      <c r="H321" s="1"/>
    </row>
    <row r="322" spans="6:8" ht="15.75" customHeight="1">
      <c r="F322" s="1"/>
      <c r="G322" s="1"/>
      <c r="H322" s="1"/>
    </row>
    <row r="323" spans="6:8" ht="15.75" customHeight="1">
      <c r="F323" s="1"/>
      <c r="G323" s="1"/>
      <c r="H323" s="1"/>
    </row>
    <row r="324" spans="6:8" ht="15.75" customHeight="1">
      <c r="F324" s="1"/>
      <c r="G324" s="1"/>
      <c r="H324" s="1"/>
    </row>
    <row r="325" spans="6:8" ht="15.75" customHeight="1">
      <c r="F325" s="1"/>
      <c r="G325" s="1"/>
      <c r="H325" s="1"/>
    </row>
    <row r="326" spans="6:8" ht="15.75" customHeight="1">
      <c r="F326" s="1"/>
      <c r="G326" s="1"/>
      <c r="H326" s="1"/>
    </row>
    <row r="327" spans="6:8" ht="15.75" customHeight="1">
      <c r="F327" s="1"/>
      <c r="G327" s="1"/>
      <c r="H327" s="1"/>
    </row>
    <row r="328" spans="6:8" ht="15.75" customHeight="1">
      <c r="F328" s="1"/>
      <c r="G328" s="1"/>
      <c r="H328" s="1"/>
    </row>
    <row r="329" spans="6:8" ht="15.75" customHeight="1">
      <c r="F329" s="1"/>
      <c r="G329" s="1"/>
      <c r="H329" s="1"/>
    </row>
    <row r="330" spans="6:8" ht="15.75" customHeight="1">
      <c r="F330" s="1"/>
      <c r="G330" s="1"/>
      <c r="H330" s="1"/>
    </row>
    <row r="331" spans="6:8" ht="15.75" customHeight="1">
      <c r="F331" s="1"/>
      <c r="G331" s="1"/>
      <c r="H331" s="1"/>
    </row>
    <row r="332" spans="6:8" ht="15.75" customHeight="1">
      <c r="F332" s="1"/>
      <c r="G332" s="1"/>
      <c r="H332" s="1"/>
    </row>
    <row r="333" spans="6:8" ht="15.75" customHeight="1">
      <c r="F333" s="1"/>
      <c r="G333" s="1"/>
      <c r="H333" s="1"/>
    </row>
    <row r="334" spans="6:8" ht="15.75" customHeight="1">
      <c r="F334" s="1"/>
      <c r="G334" s="1"/>
      <c r="H334" s="1"/>
    </row>
    <row r="335" spans="6:8" ht="15.75" customHeight="1">
      <c r="F335" s="1"/>
      <c r="G335" s="1"/>
      <c r="H335" s="1"/>
    </row>
    <row r="336" spans="6:8" ht="15.75" customHeight="1">
      <c r="F336" s="1"/>
      <c r="G336" s="1"/>
      <c r="H336" s="1"/>
    </row>
    <row r="337" spans="6:8" ht="15.75" customHeight="1">
      <c r="F337" s="1"/>
      <c r="G337" s="1"/>
      <c r="H337" s="1"/>
    </row>
    <row r="338" spans="6:8" ht="15.75" customHeight="1">
      <c r="F338" s="1"/>
      <c r="G338" s="1"/>
      <c r="H338" s="1"/>
    </row>
    <row r="339" spans="6:8" ht="15.75" customHeight="1">
      <c r="F339" s="1"/>
      <c r="G339" s="1"/>
      <c r="H339" s="1"/>
    </row>
    <row r="340" spans="6:8" ht="15.75" customHeight="1">
      <c r="F340" s="1"/>
      <c r="G340" s="1"/>
      <c r="H340" s="1"/>
    </row>
    <row r="341" spans="6:8" ht="15.75" customHeight="1">
      <c r="F341" s="1"/>
      <c r="G341" s="1"/>
      <c r="H341" s="1"/>
    </row>
    <row r="342" spans="6:8" ht="15.75" customHeight="1">
      <c r="F342" s="1"/>
      <c r="G342" s="1"/>
      <c r="H342" s="1"/>
    </row>
    <row r="343" spans="6:8" ht="15.75" customHeight="1">
      <c r="F343" s="1"/>
      <c r="G343" s="1"/>
      <c r="H343" s="1"/>
    </row>
    <row r="344" spans="6:8" ht="15.75" customHeight="1">
      <c r="F344" s="1"/>
      <c r="G344" s="1"/>
      <c r="H344" s="1"/>
    </row>
    <row r="345" spans="6:8" ht="15.75" customHeight="1">
      <c r="F345" s="1"/>
      <c r="G345" s="1"/>
      <c r="H345" s="1"/>
    </row>
    <row r="346" spans="6:8" ht="15.75" customHeight="1">
      <c r="F346" s="1"/>
      <c r="G346" s="1"/>
      <c r="H346" s="1"/>
    </row>
    <row r="347" spans="6:8" ht="15.75" customHeight="1">
      <c r="F347" s="1"/>
      <c r="G347" s="1"/>
      <c r="H347" s="1"/>
    </row>
    <row r="348" spans="6:8" ht="15.75" customHeight="1">
      <c r="F348" s="1"/>
      <c r="G348" s="1"/>
      <c r="H348" s="1"/>
    </row>
    <row r="349" spans="6:8" ht="15.75" customHeight="1">
      <c r="F349" s="1"/>
      <c r="G349" s="1"/>
      <c r="H349" s="1"/>
    </row>
    <row r="350" spans="6:8" ht="15.75" customHeight="1">
      <c r="F350" s="1"/>
      <c r="G350" s="1"/>
      <c r="H350" s="1"/>
    </row>
    <row r="351" spans="6:8" ht="15.75" customHeight="1">
      <c r="F351" s="1"/>
      <c r="G351" s="1"/>
      <c r="H351" s="1"/>
    </row>
    <row r="352" spans="6:8" ht="15.75" customHeight="1">
      <c r="F352" s="1"/>
      <c r="G352" s="1"/>
      <c r="H352" s="1"/>
    </row>
    <row r="353" spans="6:8" ht="15.75" customHeight="1">
      <c r="F353" s="1"/>
      <c r="G353" s="1"/>
      <c r="H353" s="1"/>
    </row>
    <row r="354" spans="6:8" ht="15.75" customHeight="1">
      <c r="F354" s="1"/>
      <c r="G354" s="1"/>
      <c r="H354" s="1"/>
    </row>
    <row r="355" spans="6:8" ht="15.75" customHeight="1">
      <c r="F355" s="1"/>
      <c r="G355" s="1"/>
      <c r="H355" s="1"/>
    </row>
    <row r="356" spans="6:8" ht="15.75" customHeight="1">
      <c r="F356" s="1"/>
      <c r="G356" s="1"/>
      <c r="H356" s="1"/>
    </row>
    <row r="357" spans="6:8" ht="15.75" customHeight="1">
      <c r="F357" s="1"/>
      <c r="G357" s="1"/>
      <c r="H357" s="1"/>
    </row>
    <row r="358" spans="6:8" ht="15.75" customHeight="1">
      <c r="F358" s="1"/>
      <c r="G358" s="1"/>
      <c r="H358" s="1"/>
    </row>
    <row r="359" spans="6:8" ht="15.75" customHeight="1">
      <c r="F359" s="1"/>
      <c r="G359" s="1"/>
      <c r="H359" s="1"/>
    </row>
    <row r="360" spans="6:8" ht="15.75" customHeight="1">
      <c r="F360" s="1"/>
      <c r="G360" s="1"/>
      <c r="H360" s="1"/>
    </row>
    <row r="361" spans="6:8" ht="15.75" customHeight="1">
      <c r="F361" s="1"/>
      <c r="G361" s="1"/>
      <c r="H361" s="1"/>
    </row>
    <row r="362" spans="6:8" ht="15.75" customHeight="1">
      <c r="F362" s="1"/>
      <c r="G362" s="1"/>
      <c r="H362" s="1"/>
    </row>
    <row r="363" spans="6:8" ht="15.75" customHeight="1">
      <c r="F363" s="1"/>
      <c r="G363" s="1"/>
      <c r="H363" s="1"/>
    </row>
    <row r="364" spans="6:8" ht="15.75" customHeight="1">
      <c r="F364" s="1"/>
      <c r="G364" s="1"/>
      <c r="H364" s="1"/>
    </row>
    <row r="365" spans="6:8" ht="15.75" customHeight="1">
      <c r="F365" s="1"/>
      <c r="G365" s="1"/>
      <c r="H365" s="1"/>
    </row>
    <row r="366" spans="6:8" ht="15.75" customHeight="1">
      <c r="F366" s="1"/>
      <c r="G366" s="1"/>
      <c r="H366" s="1"/>
    </row>
    <row r="367" spans="6:8" ht="15.75" customHeight="1">
      <c r="F367" s="1"/>
      <c r="G367" s="1"/>
      <c r="H367" s="1"/>
    </row>
    <row r="368" spans="6:8" ht="15.75" customHeight="1">
      <c r="F368" s="1"/>
      <c r="G368" s="1"/>
      <c r="H368" s="1"/>
    </row>
    <row r="369" spans="6:8" ht="15.75" customHeight="1">
      <c r="F369" s="1"/>
      <c r="G369" s="1"/>
      <c r="H369" s="1"/>
    </row>
    <row r="370" spans="6:8" ht="15.75" customHeight="1">
      <c r="F370" s="1"/>
      <c r="G370" s="1"/>
      <c r="H370" s="1"/>
    </row>
    <row r="371" spans="6:8" ht="15.75" customHeight="1">
      <c r="F371" s="1"/>
      <c r="G371" s="1"/>
      <c r="H371" s="1"/>
    </row>
    <row r="372" spans="6:8" ht="15.75" customHeight="1">
      <c r="F372" s="1"/>
      <c r="G372" s="1"/>
      <c r="H372" s="1"/>
    </row>
    <row r="373" spans="6:8" ht="15.75" customHeight="1">
      <c r="F373" s="1"/>
      <c r="G373" s="1"/>
      <c r="H373" s="1"/>
    </row>
    <row r="374" spans="6:8" ht="15.75" customHeight="1">
      <c r="F374" s="1"/>
      <c r="G374" s="1"/>
      <c r="H374" s="1"/>
    </row>
    <row r="375" spans="6:8" ht="15.75" customHeight="1">
      <c r="F375" s="1"/>
      <c r="G375" s="1"/>
      <c r="H375" s="1"/>
    </row>
    <row r="376" spans="6:8" ht="15.75" customHeight="1">
      <c r="F376" s="1"/>
      <c r="G376" s="1"/>
      <c r="H376" s="1"/>
    </row>
    <row r="377" spans="6:8" ht="15.75" customHeight="1">
      <c r="F377" s="1"/>
      <c r="G377" s="1"/>
      <c r="H377" s="1"/>
    </row>
    <row r="378" spans="6:8" ht="15.75" customHeight="1">
      <c r="F378" s="1"/>
      <c r="G378" s="1"/>
      <c r="H378" s="1"/>
    </row>
    <row r="379" spans="6:8" ht="15.75" customHeight="1">
      <c r="F379" s="1"/>
      <c r="G379" s="1"/>
      <c r="H379" s="1"/>
    </row>
    <row r="380" spans="6:8" ht="15.75" customHeight="1">
      <c r="F380" s="1"/>
      <c r="G380" s="1"/>
      <c r="H380" s="1"/>
    </row>
    <row r="381" spans="6:8" ht="15.75" customHeight="1">
      <c r="F381" s="1"/>
      <c r="G381" s="1"/>
      <c r="H381" s="1"/>
    </row>
    <row r="382" spans="6:8" ht="15.75" customHeight="1">
      <c r="F382" s="1"/>
      <c r="G382" s="1"/>
      <c r="H382" s="1"/>
    </row>
    <row r="383" spans="6:8" ht="15.75" customHeight="1">
      <c r="F383" s="1"/>
      <c r="G383" s="1"/>
      <c r="H383" s="1"/>
    </row>
    <row r="384" spans="6:8" ht="15.75" customHeight="1">
      <c r="F384" s="1"/>
      <c r="G384" s="1"/>
      <c r="H384" s="1"/>
    </row>
    <row r="385" spans="6:8" ht="15.75" customHeight="1">
      <c r="F385" s="1"/>
      <c r="G385" s="1"/>
      <c r="H385" s="1"/>
    </row>
    <row r="386" spans="6:8" ht="15.75" customHeight="1">
      <c r="F386" s="1"/>
      <c r="G386" s="1"/>
      <c r="H386" s="1"/>
    </row>
    <row r="387" spans="6:8" ht="15.75" customHeight="1">
      <c r="F387" s="1"/>
      <c r="G387" s="1"/>
      <c r="H387" s="1"/>
    </row>
    <row r="388" spans="6:8" ht="15.75" customHeight="1">
      <c r="F388" s="1"/>
      <c r="G388" s="1"/>
      <c r="H388" s="1"/>
    </row>
    <row r="389" spans="6:8" ht="15.75" customHeight="1">
      <c r="F389" s="1"/>
      <c r="G389" s="1"/>
      <c r="H389" s="1"/>
    </row>
    <row r="390" spans="6:8" ht="15.75" customHeight="1">
      <c r="F390" s="1"/>
      <c r="G390" s="1"/>
      <c r="H390" s="1"/>
    </row>
    <row r="391" spans="6:8" ht="15.75" customHeight="1">
      <c r="F391" s="1"/>
      <c r="G391" s="1"/>
      <c r="H391" s="1"/>
    </row>
    <row r="392" spans="6:8" ht="15.75" customHeight="1">
      <c r="F392" s="1"/>
      <c r="G392" s="1"/>
      <c r="H392" s="1"/>
    </row>
    <row r="393" spans="6:8" ht="15.75" customHeight="1">
      <c r="F393" s="1"/>
      <c r="G393" s="1"/>
      <c r="H393" s="1"/>
    </row>
    <row r="394" spans="6:8" ht="15.75" customHeight="1">
      <c r="F394" s="1"/>
      <c r="G394" s="1"/>
      <c r="H394" s="1"/>
    </row>
    <row r="395" spans="6:8" ht="15.75" customHeight="1">
      <c r="F395" s="1"/>
      <c r="G395" s="1"/>
      <c r="H395" s="1"/>
    </row>
    <row r="396" spans="6:8" ht="15.75" customHeight="1">
      <c r="F396" s="1"/>
      <c r="G396" s="1"/>
      <c r="H396" s="1"/>
    </row>
    <row r="397" spans="6:8" ht="15.75" customHeight="1">
      <c r="F397" s="1"/>
      <c r="G397" s="1"/>
      <c r="H397" s="1"/>
    </row>
    <row r="398" spans="6:8" ht="15.75" customHeight="1">
      <c r="F398" s="1"/>
      <c r="G398" s="1"/>
      <c r="H398" s="1"/>
    </row>
    <row r="399" spans="6:8" ht="15.75" customHeight="1">
      <c r="F399" s="1"/>
      <c r="G399" s="1"/>
      <c r="H399" s="1"/>
    </row>
    <row r="400" spans="6:8" ht="15.75" customHeight="1">
      <c r="F400" s="1"/>
      <c r="G400" s="1"/>
      <c r="H400" s="1"/>
    </row>
    <row r="401" spans="6:8" ht="15.75" customHeight="1">
      <c r="F401" s="1"/>
      <c r="G401" s="1"/>
      <c r="H401" s="1"/>
    </row>
    <row r="402" spans="6:8" ht="15.75" customHeight="1">
      <c r="F402" s="1"/>
      <c r="G402" s="1"/>
      <c r="H402" s="1"/>
    </row>
    <row r="403" spans="6:8" ht="15.75" customHeight="1">
      <c r="F403" s="1"/>
      <c r="G403" s="1"/>
      <c r="H403" s="1"/>
    </row>
    <row r="404" spans="6:8" ht="15.75" customHeight="1">
      <c r="F404" s="1"/>
      <c r="G404" s="1"/>
      <c r="H404" s="1"/>
    </row>
    <row r="405" spans="6:8" ht="15.75" customHeight="1">
      <c r="F405" s="1"/>
      <c r="G405" s="1"/>
      <c r="H405" s="1"/>
    </row>
    <row r="406" spans="6:8" ht="15.75" customHeight="1">
      <c r="F406" s="1"/>
      <c r="G406" s="1"/>
      <c r="H406" s="1"/>
    </row>
    <row r="407" spans="6:8" ht="15.75" customHeight="1">
      <c r="F407" s="1"/>
      <c r="G407" s="1"/>
      <c r="H407" s="1"/>
    </row>
    <row r="408" spans="6:8" ht="15.75" customHeight="1">
      <c r="F408" s="1"/>
      <c r="G408" s="1"/>
      <c r="H408" s="1"/>
    </row>
    <row r="409" spans="6:8" ht="15.75" customHeight="1">
      <c r="F409" s="1"/>
      <c r="G409" s="1"/>
      <c r="H409" s="1"/>
    </row>
    <row r="410" spans="6:8" ht="15.75" customHeight="1">
      <c r="F410" s="1"/>
      <c r="G410" s="1"/>
      <c r="H410" s="1"/>
    </row>
    <row r="411" spans="6:8" ht="15.75" customHeight="1">
      <c r="F411" s="1"/>
      <c r="G411" s="1"/>
      <c r="H411" s="1"/>
    </row>
    <row r="412" spans="6:8" ht="15.75" customHeight="1">
      <c r="F412" s="1"/>
      <c r="G412" s="1"/>
      <c r="H412" s="1"/>
    </row>
    <row r="413" spans="6:8" ht="15.75" customHeight="1">
      <c r="F413" s="1"/>
      <c r="G413" s="1"/>
      <c r="H413" s="1"/>
    </row>
    <row r="414" spans="6:8" ht="15.75" customHeight="1">
      <c r="F414" s="1"/>
      <c r="G414" s="1"/>
      <c r="H414" s="1"/>
    </row>
    <row r="415" spans="6:8" ht="15.75" customHeight="1">
      <c r="F415" s="1"/>
      <c r="G415" s="1"/>
      <c r="H415" s="1"/>
    </row>
    <row r="416" spans="6:8" ht="15.75" customHeight="1">
      <c r="F416" s="1"/>
      <c r="G416" s="1"/>
      <c r="H416" s="1"/>
    </row>
    <row r="417" spans="6:8" ht="15.75" customHeight="1">
      <c r="F417" s="1"/>
      <c r="G417" s="1"/>
      <c r="H417" s="1"/>
    </row>
    <row r="418" spans="6:8" ht="15.75" customHeight="1">
      <c r="F418" s="1"/>
      <c r="G418" s="1"/>
      <c r="H418" s="1"/>
    </row>
    <row r="419" spans="6:8" ht="15.75" customHeight="1">
      <c r="F419" s="1"/>
      <c r="G419" s="1"/>
      <c r="H419" s="1"/>
    </row>
    <row r="420" spans="6:8" ht="15.75" customHeight="1">
      <c r="F420" s="1"/>
      <c r="G420" s="1"/>
      <c r="H420" s="1"/>
    </row>
    <row r="421" spans="6:8" ht="15.75" customHeight="1">
      <c r="F421" s="1"/>
      <c r="G421" s="1"/>
      <c r="H421" s="1"/>
    </row>
    <row r="422" spans="6:8" ht="15.75" customHeight="1">
      <c r="F422" s="1"/>
      <c r="G422" s="1"/>
      <c r="H422" s="1"/>
    </row>
    <row r="423" spans="6:8" ht="15.75" customHeight="1">
      <c r="F423" s="1"/>
      <c r="G423" s="1"/>
      <c r="H423" s="1"/>
    </row>
    <row r="424" spans="6:8" ht="15.75" customHeight="1">
      <c r="F424" s="1"/>
      <c r="G424" s="1"/>
      <c r="H424" s="1"/>
    </row>
    <row r="425" spans="6:8" ht="15.75" customHeight="1">
      <c r="F425" s="1"/>
      <c r="G425" s="1"/>
      <c r="H425" s="1"/>
    </row>
    <row r="426" spans="6:8" ht="15.75" customHeight="1">
      <c r="F426" s="1"/>
      <c r="G426" s="1"/>
      <c r="H426" s="1"/>
    </row>
    <row r="427" spans="6:8" ht="15.75" customHeight="1">
      <c r="F427" s="1"/>
      <c r="G427" s="1"/>
      <c r="H427" s="1"/>
    </row>
    <row r="428" spans="6:8" ht="15.75" customHeight="1">
      <c r="F428" s="1"/>
      <c r="G428" s="1"/>
      <c r="H428" s="1"/>
    </row>
    <row r="429" spans="6:8" ht="15.75" customHeight="1">
      <c r="F429" s="1"/>
      <c r="G429" s="1"/>
      <c r="H429" s="1"/>
    </row>
    <row r="430" spans="6:8" ht="15.75" customHeight="1">
      <c r="F430" s="1"/>
      <c r="G430" s="1"/>
      <c r="H430" s="1"/>
    </row>
    <row r="431" spans="6:8" ht="15.75" customHeight="1">
      <c r="F431" s="1"/>
      <c r="G431" s="1"/>
      <c r="H431" s="1"/>
    </row>
    <row r="432" spans="6:8" ht="15.75" customHeight="1">
      <c r="F432" s="1"/>
      <c r="G432" s="1"/>
      <c r="H432" s="1"/>
    </row>
    <row r="433" spans="6:8" ht="15.75" customHeight="1">
      <c r="F433" s="1"/>
      <c r="G433" s="1"/>
      <c r="H433" s="1"/>
    </row>
    <row r="434" spans="6:8" ht="15.75" customHeight="1">
      <c r="F434" s="1"/>
      <c r="G434" s="1"/>
      <c r="H434" s="1"/>
    </row>
    <row r="435" spans="6:8" ht="15.75" customHeight="1">
      <c r="F435" s="1"/>
      <c r="G435" s="1"/>
      <c r="H435" s="1"/>
    </row>
    <row r="436" spans="6:8" ht="15.75" customHeight="1">
      <c r="F436" s="1"/>
      <c r="G436" s="1"/>
      <c r="H436" s="1"/>
    </row>
    <row r="437" spans="6:8" ht="15.75" customHeight="1">
      <c r="F437" s="1"/>
      <c r="G437" s="1"/>
      <c r="H437" s="1"/>
    </row>
    <row r="438" spans="6:8" ht="15.75" customHeight="1">
      <c r="F438" s="1"/>
      <c r="G438" s="1"/>
      <c r="H438" s="1"/>
    </row>
    <row r="439" spans="6:8" ht="15.75" customHeight="1">
      <c r="F439" s="1"/>
      <c r="G439" s="1"/>
      <c r="H439" s="1"/>
    </row>
    <row r="440" spans="6:8" ht="15.75" customHeight="1">
      <c r="F440" s="1"/>
      <c r="G440" s="1"/>
      <c r="H440" s="1"/>
    </row>
    <row r="441" spans="6:8" ht="15.75" customHeight="1">
      <c r="F441" s="1"/>
      <c r="G441" s="1"/>
      <c r="H441" s="1"/>
    </row>
    <row r="442" spans="6:8" ht="15.75" customHeight="1">
      <c r="F442" s="1"/>
      <c r="G442" s="1"/>
      <c r="H442" s="1"/>
    </row>
    <row r="443" spans="6:8" ht="15.75" customHeight="1">
      <c r="F443" s="1"/>
      <c r="G443" s="1"/>
      <c r="H443" s="1"/>
    </row>
    <row r="444" spans="6:8" ht="15.75" customHeight="1">
      <c r="F444" s="1"/>
      <c r="G444" s="1"/>
      <c r="H444" s="1"/>
    </row>
    <row r="445" spans="6:8" ht="15.75" customHeight="1">
      <c r="F445" s="1"/>
      <c r="G445" s="1"/>
      <c r="H445" s="1"/>
    </row>
    <row r="446" spans="6:8" ht="15.75" customHeight="1">
      <c r="F446" s="1"/>
      <c r="G446" s="1"/>
      <c r="H446" s="1"/>
    </row>
    <row r="447" spans="6:8" ht="15.75" customHeight="1">
      <c r="F447" s="1"/>
      <c r="G447" s="1"/>
      <c r="H447" s="1"/>
    </row>
    <row r="448" spans="6:8" ht="15.75" customHeight="1">
      <c r="F448" s="1"/>
      <c r="G448" s="1"/>
      <c r="H448" s="1"/>
    </row>
    <row r="449" spans="6:8" ht="15.75" customHeight="1">
      <c r="F449" s="1"/>
      <c r="G449" s="1"/>
      <c r="H449" s="1"/>
    </row>
    <row r="450" spans="6:8" ht="15.75" customHeight="1">
      <c r="F450" s="1"/>
      <c r="G450" s="1"/>
      <c r="H450" s="1"/>
    </row>
    <row r="451" spans="6:8" ht="15.75" customHeight="1">
      <c r="F451" s="1"/>
      <c r="G451" s="1"/>
      <c r="H451" s="1"/>
    </row>
    <row r="452" spans="6:8" ht="15.75" customHeight="1">
      <c r="F452" s="1"/>
      <c r="G452" s="1"/>
      <c r="H452" s="1"/>
    </row>
    <row r="453" spans="6:8" ht="15.75" customHeight="1">
      <c r="F453" s="1"/>
      <c r="G453" s="1"/>
      <c r="H453" s="1"/>
    </row>
    <row r="454" spans="6:8" ht="15.75" customHeight="1">
      <c r="F454" s="1"/>
      <c r="G454" s="1"/>
      <c r="H454" s="1"/>
    </row>
    <row r="455" spans="6:8" ht="15.75" customHeight="1">
      <c r="F455" s="1"/>
      <c r="G455" s="1"/>
      <c r="H455" s="1"/>
    </row>
    <row r="456" spans="6:8" ht="15.75" customHeight="1">
      <c r="F456" s="1"/>
      <c r="G456" s="1"/>
      <c r="H456" s="1"/>
    </row>
    <row r="457" spans="6:8" ht="15.75" customHeight="1">
      <c r="F457" s="1"/>
      <c r="G457" s="1"/>
      <c r="H457" s="1"/>
    </row>
    <row r="458" spans="6:8" ht="15.75" customHeight="1">
      <c r="F458" s="1"/>
      <c r="G458" s="1"/>
      <c r="H458" s="1"/>
    </row>
    <row r="459" spans="6:8" ht="15.75" customHeight="1">
      <c r="F459" s="1"/>
      <c r="G459" s="1"/>
      <c r="H459" s="1"/>
    </row>
    <row r="460" spans="6:8" ht="15.75" customHeight="1">
      <c r="F460" s="1"/>
      <c r="G460" s="1"/>
      <c r="H460" s="1"/>
    </row>
    <row r="461" spans="6:8" ht="15.75" customHeight="1">
      <c r="F461" s="1"/>
      <c r="G461" s="1"/>
      <c r="H461" s="1"/>
    </row>
    <row r="462" spans="6:8" ht="15.75" customHeight="1">
      <c r="F462" s="1"/>
      <c r="G462" s="1"/>
      <c r="H462" s="1"/>
    </row>
    <row r="463" spans="6:8" ht="15.75" customHeight="1">
      <c r="F463" s="1"/>
      <c r="G463" s="1"/>
      <c r="H463" s="1"/>
    </row>
    <row r="464" spans="6:8" ht="15.75" customHeight="1">
      <c r="F464" s="1"/>
      <c r="G464" s="1"/>
      <c r="H464" s="1"/>
    </row>
    <row r="465" spans="6:8" ht="15.75" customHeight="1">
      <c r="F465" s="1"/>
      <c r="G465" s="1"/>
      <c r="H465" s="1"/>
    </row>
    <row r="466" spans="6:8" ht="15.75" customHeight="1">
      <c r="F466" s="1"/>
      <c r="G466" s="1"/>
      <c r="H466" s="1"/>
    </row>
    <row r="467" spans="6:8" ht="15.75" customHeight="1">
      <c r="F467" s="1"/>
      <c r="G467" s="1"/>
      <c r="H467" s="1"/>
    </row>
    <row r="468" spans="6:8" ht="15.75" customHeight="1">
      <c r="F468" s="1"/>
      <c r="G468" s="1"/>
      <c r="H468" s="1"/>
    </row>
    <row r="469" spans="6:8" ht="15.75" customHeight="1">
      <c r="F469" s="1"/>
      <c r="G469" s="1"/>
      <c r="H469" s="1"/>
    </row>
    <row r="470" spans="6:8" ht="15.75" customHeight="1">
      <c r="F470" s="1"/>
      <c r="G470" s="1"/>
      <c r="H470" s="1"/>
    </row>
    <row r="471" spans="6:8" ht="15.75" customHeight="1">
      <c r="F471" s="1"/>
      <c r="G471" s="1"/>
      <c r="H471" s="1"/>
    </row>
    <row r="472" spans="6:8" ht="15.75" customHeight="1">
      <c r="F472" s="1"/>
      <c r="G472" s="1"/>
      <c r="H472" s="1"/>
    </row>
    <row r="473" spans="6:8" ht="15.75" customHeight="1">
      <c r="F473" s="1"/>
      <c r="G473" s="1"/>
      <c r="H473" s="1"/>
    </row>
    <row r="474" spans="6:8" ht="15.75" customHeight="1">
      <c r="F474" s="1"/>
      <c r="G474" s="1"/>
      <c r="H474" s="1"/>
    </row>
    <row r="475" spans="6:8" ht="15.75" customHeight="1">
      <c r="F475" s="1"/>
      <c r="G475" s="1"/>
      <c r="H475" s="1"/>
    </row>
    <row r="476" spans="6:8" ht="15.75" customHeight="1">
      <c r="F476" s="1"/>
      <c r="G476" s="1"/>
      <c r="H476" s="1"/>
    </row>
    <row r="477" spans="6:8" ht="15.75" customHeight="1">
      <c r="F477" s="1"/>
      <c r="G477" s="1"/>
      <c r="H477" s="1"/>
    </row>
    <row r="478" spans="6:8" ht="15.75" customHeight="1">
      <c r="F478" s="1"/>
      <c r="G478" s="1"/>
      <c r="H478" s="1"/>
    </row>
    <row r="479" spans="6:8" ht="15.75" customHeight="1">
      <c r="F479" s="1"/>
      <c r="G479" s="1"/>
      <c r="H479" s="1"/>
    </row>
    <row r="480" spans="6:8" ht="15.75" customHeight="1">
      <c r="F480" s="1"/>
      <c r="G480" s="1"/>
      <c r="H480" s="1"/>
    </row>
    <row r="481" spans="6:8" ht="15.75" customHeight="1">
      <c r="F481" s="1"/>
      <c r="G481" s="1"/>
      <c r="H481" s="1"/>
    </row>
    <row r="482" spans="6:8" ht="15.75" customHeight="1">
      <c r="F482" s="1"/>
      <c r="G482" s="1"/>
      <c r="H482" s="1"/>
    </row>
    <row r="483" spans="6:8" ht="15.75" customHeight="1">
      <c r="F483" s="1"/>
      <c r="G483" s="1"/>
      <c r="H483" s="1"/>
    </row>
    <row r="484" spans="6:8" ht="15.75" customHeight="1">
      <c r="F484" s="1"/>
      <c r="G484" s="1"/>
      <c r="H484" s="1"/>
    </row>
    <row r="485" spans="6:8" ht="15.75" customHeight="1">
      <c r="F485" s="1"/>
      <c r="G485" s="1"/>
      <c r="H485" s="1"/>
    </row>
    <row r="486" spans="6:8" ht="15.75" customHeight="1">
      <c r="F486" s="1"/>
      <c r="G486" s="1"/>
      <c r="H486" s="1"/>
    </row>
    <row r="487" spans="6:8" ht="15.75" customHeight="1">
      <c r="F487" s="1"/>
      <c r="G487" s="1"/>
      <c r="H487" s="1"/>
    </row>
    <row r="488" spans="6:8" ht="15.75" customHeight="1">
      <c r="F488" s="1"/>
      <c r="G488" s="1"/>
      <c r="H488" s="1"/>
    </row>
    <row r="489" spans="6:8" ht="15.75" customHeight="1">
      <c r="F489" s="1"/>
      <c r="G489" s="1"/>
      <c r="H489" s="1"/>
    </row>
    <row r="490" spans="6:8" ht="15.75" customHeight="1">
      <c r="F490" s="1"/>
      <c r="G490" s="1"/>
      <c r="H490" s="1"/>
    </row>
    <row r="491" spans="6:8" ht="15.75" customHeight="1">
      <c r="F491" s="1"/>
      <c r="G491" s="1"/>
      <c r="H491" s="1"/>
    </row>
    <row r="492" spans="6:8" ht="15.75" customHeight="1">
      <c r="F492" s="1"/>
      <c r="G492" s="1"/>
      <c r="H492" s="1"/>
    </row>
    <row r="493" spans="6:8" ht="15.75" customHeight="1">
      <c r="F493" s="1"/>
      <c r="G493" s="1"/>
      <c r="H493" s="1"/>
    </row>
    <row r="494" spans="6:8" ht="15.75" customHeight="1">
      <c r="F494" s="1"/>
      <c r="G494" s="1"/>
      <c r="H494" s="1"/>
    </row>
    <row r="495" spans="6:8" ht="15.75" customHeight="1">
      <c r="F495" s="1"/>
      <c r="G495" s="1"/>
      <c r="H495" s="1"/>
    </row>
    <row r="496" spans="6:8" ht="15.75" customHeight="1">
      <c r="F496" s="1"/>
      <c r="G496" s="1"/>
      <c r="H496" s="1"/>
    </row>
    <row r="497" spans="6:8" ht="15.75" customHeight="1">
      <c r="F497" s="1"/>
      <c r="G497" s="1"/>
      <c r="H497" s="1"/>
    </row>
    <row r="498" spans="6:8" ht="15.75" customHeight="1">
      <c r="F498" s="1"/>
      <c r="G498" s="1"/>
      <c r="H498" s="1"/>
    </row>
    <row r="499" spans="6:8" ht="15.75" customHeight="1">
      <c r="F499" s="1"/>
      <c r="G499" s="1"/>
      <c r="H499" s="1"/>
    </row>
    <row r="500" spans="6:8" ht="15.75" customHeight="1">
      <c r="F500" s="1"/>
      <c r="G500" s="1"/>
      <c r="H500" s="1"/>
    </row>
    <row r="501" spans="6:8" ht="15.75" customHeight="1">
      <c r="F501" s="1"/>
      <c r="G501" s="1"/>
      <c r="H501" s="1"/>
    </row>
    <row r="502" spans="6:8" ht="15.75" customHeight="1">
      <c r="F502" s="1"/>
      <c r="G502" s="1"/>
      <c r="H502" s="1"/>
    </row>
    <row r="503" spans="6:8" ht="15.75" customHeight="1">
      <c r="F503" s="1"/>
      <c r="G503" s="1"/>
      <c r="H503" s="1"/>
    </row>
    <row r="504" spans="6:8" ht="15.75" customHeight="1">
      <c r="F504" s="1"/>
      <c r="G504" s="1"/>
      <c r="H504" s="1"/>
    </row>
    <row r="505" spans="6:8" ht="15.75" customHeight="1">
      <c r="F505" s="1"/>
      <c r="G505" s="1"/>
      <c r="H505" s="1"/>
    </row>
    <row r="506" spans="6:8" ht="15.75" customHeight="1">
      <c r="F506" s="1"/>
      <c r="G506" s="1"/>
      <c r="H506" s="1"/>
    </row>
    <row r="507" spans="6:8" ht="15.75" customHeight="1">
      <c r="F507" s="1"/>
      <c r="G507" s="1"/>
      <c r="H507" s="1"/>
    </row>
    <row r="508" spans="6:8" ht="15.75" customHeight="1">
      <c r="F508" s="1"/>
      <c r="G508" s="1"/>
      <c r="H508" s="1"/>
    </row>
    <row r="509" spans="6:8" ht="15.75" customHeight="1">
      <c r="F509" s="1"/>
      <c r="G509" s="1"/>
      <c r="H509" s="1"/>
    </row>
    <row r="510" spans="6:8" ht="15.75" customHeight="1">
      <c r="F510" s="1"/>
      <c r="G510" s="1"/>
      <c r="H510" s="1"/>
    </row>
    <row r="511" spans="6:8" ht="15.75" customHeight="1">
      <c r="F511" s="1"/>
      <c r="G511" s="1"/>
      <c r="H511" s="1"/>
    </row>
    <row r="512" spans="6:8" ht="15.75" customHeight="1">
      <c r="F512" s="1"/>
      <c r="G512" s="1"/>
      <c r="H512" s="1"/>
    </row>
    <row r="513" spans="6:8" ht="15.75" customHeight="1">
      <c r="F513" s="1"/>
      <c r="G513" s="1"/>
      <c r="H513" s="1"/>
    </row>
    <row r="514" spans="6:8" ht="15.75" customHeight="1">
      <c r="F514" s="1"/>
      <c r="G514" s="1"/>
      <c r="H514" s="1"/>
    </row>
    <row r="515" spans="6:8" ht="15.75" customHeight="1">
      <c r="F515" s="1"/>
      <c r="G515" s="1"/>
      <c r="H515" s="1"/>
    </row>
    <row r="516" spans="6:8" ht="15.75" customHeight="1">
      <c r="F516" s="1"/>
      <c r="G516" s="1"/>
      <c r="H516" s="1"/>
    </row>
    <row r="517" spans="6:8" ht="15.75" customHeight="1">
      <c r="F517" s="1"/>
      <c r="G517" s="1"/>
      <c r="H517" s="1"/>
    </row>
    <row r="518" spans="6:8" ht="15.75" customHeight="1">
      <c r="F518" s="1"/>
      <c r="G518" s="1"/>
      <c r="H518" s="1"/>
    </row>
    <row r="519" spans="6:8" ht="15.75" customHeight="1">
      <c r="F519" s="1"/>
      <c r="G519" s="1"/>
      <c r="H519" s="1"/>
    </row>
    <row r="520" spans="6:8" ht="15.75" customHeight="1">
      <c r="F520" s="1"/>
      <c r="G520" s="1"/>
      <c r="H520" s="1"/>
    </row>
    <row r="521" spans="6:8" ht="15.75" customHeight="1">
      <c r="F521" s="1"/>
      <c r="G521" s="1"/>
      <c r="H521" s="1"/>
    </row>
    <row r="522" spans="6:8" ht="15.75" customHeight="1">
      <c r="F522" s="1"/>
      <c r="G522" s="1"/>
      <c r="H522" s="1"/>
    </row>
    <row r="523" spans="6:8" ht="15.75" customHeight="1">
      <c r="F523" s="1"/>
      <c r="G523" s="1"/>
      <c r="H523" s="1"/>
    </row>
    <row r="524" spans="6:8" ht="15.75" customHeight="1">
      <c r="F524" s="1"/>
      <c r="G524" s="1"/>
      <c r="H524" s="1"/>
    </row>
    <row r="525" spans="6:8" ht="15.75" customHeight="1">
      <c r="F525" s="1"/>
      <c r="G525" s="1"/>
      <c r="H525" s="1"/>
    </row>
    <row r="526" spans="6:8" ht="15.75" customHeight="1">
      <c r="F526" s="1"/>
      <c r="G526" s="1"/>
      <c r="H526" s="1"/>
    </row>
    <row r="527" spans="6:8" ht="15.75" customHeight="1">
      <c r="F527" s="1"/>
      <c r="G527" s="1"/>
      <c r="H527" s="1"/>
    </row>
    <row r="528" spans="6:8" ht="15.75" customHeight="1">
      <c r="F528" s="1"/>
      <c r="G528" s="1"/>
      <c r="H528" s="1"/>
    </row>
    <row r="529" spans="6:8" ht="15.75" customHeight="1">
      <c r="F529" s="1"/>
      <c r="G529" s="1"/>
      <c r="H529" s="1"/>
    </row>
    <row r="530" spans="6:8" ht="15.75" customHeight="1">
      <c r="F530" s="1"/>
      <c r="G530" s="1"/>
      <c r="H530" s="1"/>
    </row>
    <row r="531" spans="6:8" ht="15.75" customHeight="1">
      <c r="F531" s="1"/>
      <c r="G531" s="1"/>
      <c r="H531" s="1"/>
    </row>
    <row r="532" spans="6:8" ht="15.75" customHeight="1">
      <c r="F532" s="1"/>
      <c r="G532" s="1"/>
      <c r="H532" s="1"/>
    </row>
    <row r="533" spans="6:8" ht="15.75" customHeight="1">
      <c r="F533" s="1"/>
      <c r="G533" s="1"/>
      <c r="H533" s="1"/>
    </row>
    <row r="534" spans="6:8" ht="15.75" customHeight="1">
      <c r="F534" s="1"/>
      <c r="G534" s="1"/>
      <c r="H534" s="1"/>
    </row>
    <row r="535" spans="6:8" ht="15.75" customHeight="1">
      <c r="F535" s="1"/>
      <c r="G535" s="1"/>
      <c r="H535" s="1"/>
    </row>
    <row r="536" spans="6:8" ht="15.75" customHeight="1">
      <c r="F536" s="1"/>
      <c r="G536" s="1"/>
      <c r="H536" s="1"/>
    </row>
    <row r="537" spans="6:8" ht="15.75" customHeight="1">
      <c r="F537" s="1"/>
      <c r="G537" s="1"/>
      <c r="H537" s="1"/>
    </row>
    <row r="538" spans="6:8" ht="15.75" customHeight="1">
      <c r="F538" s="1"/>
      <c r="G538" s="1"/>
      <c r="H538" s="1"/>
    </row>
    <row r="539" spans="6:8" ht="15.75" customHeight="1">
      <c r="F539" s="1"/>
      <c r="G539" s="1"/>
      <c r="H539" s="1"/>
    </row>
    <row r="540" spans="6:8" ht="15.75" customHeight="1">
      <c r="F540" s="1"/>
      <c r="G540" s="1"/>
      <c r="H540" s="1"/>
    </row>
    <row r="541" spans="6:8" ht="15.75" customHeight="1">
      <c r="F541" s="1"/>
      <c r="G541" s="1"/>
      <c r="H541" s="1"/>
    </row>
    <row r="542" spans="6:8" ht="15.75" customHeight="1">
      <c r="F542" s="1"/>
      <c r="G542" s="1"/>
      <c r="H542" s="1"/>
    </row>
    <row r="543" spans="6:8" ht="15.75" customHeight="1">
      <c r="F543" s="1"/>
      <c r="G543" s="1"/>
      <c r="H543" s="1"/>
    </row>
    <row r="544" spans="6:8" ht="15.75" customHeight="1">
      <c r="F544" s="1"/>
      <c r="G544" s="1"/>
      <c r="H544" s="1"/>
    </row>
    <row r="545" spans="6:8" ht="15.75" customHeight="1">
      <c r="F545" s="1"/>
      <c r="G545" s="1"/>
      <c r="H545" s="1"/>
    </row>
    <row r="546" spans="6:8" ht="15.75" customHeight="1">
      <c r="F546" s="1"/>
      <c r="G546" s="1"/>
      <c r="H546" s="1"/>
    </row>
    <row r="547" spans="6:8" ht="15.75" customHeight="1">
      <c r="F547" s="1"/>
      <c r="G547" s="1"/>
      <c r="H547" s="1"/>
    </row>
    <row r="548" spans="6:8" ht="15.75" customHeight="1">
      <c r="F548" s="1"/>
      <c r="G548" s="1"/>
      <c r="H548" s="1"/>
    </row>
    <row r="549" spans="6:8" ht="15.75" customHeight="1">
      <c r="F549" s="1"/>
      <c r="G549" s="1"/>
      <c r="H549" s="1"/>
    </row>
    <row r="550" spans="6:8" ht="15.75" customHeight="1">
      <c r="F550" s="1"/>
      <c r="G550" s="1"/>
      <c r="H550" s="1"/>
    </row>
    <row r="551" spans="6:8" ht="15.75" customHeight="1">
      <c r="F551" s="1"/>
      <c r="G551" s="1"/>
      <c r="H551" s="1"/>
    </row>
    <row r="552" spans="6:8" ht="15.75" customHeight="1">
      <c r="F552" s="1"/>
      <c r="G552" s="1"/>
      <c r="H552" s="1"/>
    </row>
    <row r="553" spans="6:8" ht="15.75" customHeight="1">
      <c r="F553" s="1"/>
      <c r="G553" s="1"/>
      <c r="H553" s="1"/>
    </row>
    <row r="554" spans="6:8" ht="15.75" customHeight="1">
      <c r="F554" s="1"/>
      <c r="G554" s="1"/>
      <c r="H554" s="1"/>
    </row>
    <row r="555" spans="6:8" ht="15.75" customHeight="1">
      <c r="F555" s="1"/>
      <c r="G555" s="1"/>
      <c r="H555" s="1"/>
    </row>
    <row r="556" spans="6:8" ht="15.75" customHeight="1">
      <c r="F556" s="1"/>
      <c r="G556" s="1"/>
      <c r="H556" s="1"/>
    </row>
    <row r="557" spans="6:8" ht="15.75" customHeight="1">
      <c r="F557" s="1"/>
      <c r="G557" s="1"/>
      <c r="H557" s="1"/>
    </row>
    <row r="558" spans="6:8" ht="15.75" customHeight="1">
      <c r="F558" s="1"/>
      <c r="G558" s="1"/>
      <c r="H558" s="1"/>
    </row>
    <row r="559" spans="6:8" ht="15.75" customHeight="1">
      <c r="F559" s="1"/>
      <c r="G559" s="1"/>
      <c r="H559" s="1"/>
    </row>
    <row r="560" spans="6:8" ht="15.75" customHeight="1">
      <c r="F560" s="1"/>
      <c r="G560" s="1"/>
      <c r="H560" s="1"/>
    </row>
    <row r="561" spans="6:8" ht="15.75" customHeight="1">
      <c r="F561" s="1"/>
      <c r="G561" s="1"/>
      <c r="H561" s="1"/>
    </row>
    <row r="562" spans="6:8" ht="15.75" customHeight="1">
      <c r="F562" s="1"/>
      <c r="G562" s="1"/>
      <c r="H562" s="1"/>
    </row>
    <row r="563" spans="6:8" ht="15.75" customHeight="1">
      <c r="F563" s="1"/>
      <c r="G563" s="1"/>
      <c r="H563" s="1"/>
    </row>
    <row r="564" spans="6:8" ht="15.75" customHeight="1">
      <c r="F564" s="1"/>
      <c r="G564" s="1"/>
      <c r="H564" s="1"/>
    </row>
    <row r="565" spans="6:8" ht="15.75" customHeight="1">
      <c r="F565" s="1"/>
      <c r="G565" s="1"/>
      <c r="H565" s="1"/>
    </row>
    <row r="566" spans="6:8" ht="15.75" customHeight="1">
      <c r="F566" s="1"/>
      <c r="G566" s="1"/>
      <c r="H566" s="1"/>
    </row>
    <row r="567" spans="6:8" ht="15.75" customHeight="1">
      <c r="F567" s="1"/>
      <c r="G567" s="1"/>
      <c r="H567" s="1"/>
    </row>
    <row r="568" spans="6:8" ht="15.75" customHeight="1">
      <c r="F568" s="1"/>
      <c r="G568" s="1"/>
      <c r="H568" s="1"/>
    </row>
    <row r="569" spans="6:8" ht="15.75" customHeight="1">
      <c r="F569" s="1"/>
      <c r="G569" s="1"/>
      <c r="H569" s="1"/>
    </row>
    <row r="570" spans="6:8" ht="15.75" customHeight="1">
      <c r="F570" s="1"/>
      <c r="G570" s="1"/>
      <c r="H570" s="1"/>
    </row>
    <row r="571" spans="6:8" ht="15.75" customHeight="1">
      <c r="F571" s="1"/>
      <c r="G571" s="1"/>
      <c r="H571" s="1"/>
    </row>
    <row r="572" spans="6:8" ht="15.75" customHeight="1">
      <c r="F572" s="1"/>
      <c r="G572" s="1"/>
      <c r="H572" s="1"/>
    </row>
    <row r="573" spans="6:8" ht="15.75" customHeight="1">
      <c r="F573" s="1"/>
      <c r="G573" s="1"/>
      <c r="H573" s="1"/>
    </row>
    <row r="574" spans="6:8" ht="15.75" customHeight="1">
      <c r="F574" s="1"/>
      <c r="G574" s="1"/>
      <c r="H574" s="1"/>
    </row>
    <row r="575" spans="6:8" ht="15.75" customHeight="1">
      <c r="F575" s="1"/>
      <c r="G575" s="1"/>
      <c r="H575" s="1"/>
    </row>
    <row r="576" spans="6:8" ht="15.75" customHeight="1">
      <c r="F576" s="1"/>
      <c r="G576" s="1"/>
      <c r="H576" s="1"/>
    </row>
    <row r="577" spans="6:8" ht="15.75" customHeight="1">
      <c r="F577" s="1"/>
      <c r="G577" s="1"/>
      <c r="H577" s="1"/>
    </row>
    <row r="578" spans="6:8" ht="15.75" customHeight="1">
      <c r="F578" s="1"/>
      <c r="G578" s="1"/>
      <c r="H578" s="1"/>
    </row>
    <row r="579" spans="6:8" ht="15.75" customHeight="1">
      <c r="F579" s="1"/>
      <c r="G579" s="1"/>
      <c r="H579" s="1"/>
    </row>
    <row r="580" spans="6:8" ht="15.75" customHeight="1">
      <c r="F580" s="1"/>
      <c r="G580" s="1"/>
      <c r="H580" s="1"/>
    </row>
    <row r="581" spans="6:8" ht="15.75" customHeight="1">
      <c r="F581" s="1"/>
      <c r="G581" s="1"/>
      <c r="H581" s="1"/>
    </row>
    <row r="582" spans="6:8" ht="15.75" customHeight="1">
      <c r="F582" s="1"/>
      <c r="G582" s="1"/>
      <c r="H582" s="1"/>
    </row>
    <row r="583" spans="6:8" ht="15.75" customHeight="1">
      <c r="F583" s="1"/>
      <c r="G583" s="1"/>
      <c r="H583" s="1"/>
    </row>
    <row r="584" spans="6:8" ht="15.75" customHeight="1">
      <c r="F584" s="1"/>
      <c r="G584" s="1"/>
      <c r="H584" s="1"/>
    </row>
    <row r="585" spans="6:8" ht="15.75" customHeight="1">
      <c r="F585" s="1"/>
      <c r="G585" s="1"/>
      <c r="H585" s="1"/>
    </row>
    <row r="586" spans="6:8" ht="15.75" customHeight="1">
      <c r="F586" s="1"/>
      <c r="G586" s="1"/>
      <c r="H586" s="1"/>
    </row>
    <row r="587" spans="6:8" ht="15.75" customHeight="1">
      <c r="F587" s="1"/>
      <c r="G587" s="1"/>
      <c r="H587" s="1"/>
    </row>
    <row r="588" spans="6:8" ht="15.75" customHeight="1">
      <c r="F588" s="1"/>
      <c r="G588" s="1"/>
      <c r="H588" s="1"/>
    </row>
    <row r="589" spans="6:8" ht="15.75" customHeight="1">
      <c r="F589" s="1"/>
      <c r="G589" s="1"/>
      <c r="H589" s="1"/>
    </row>
    <row r="590" spans="6:8" ht="15.75" customHeight="1">
      <c r="F590" s="1"/>
      <c r="G590" s="1"/>
      <c r="H590" s="1"/>
    </row>
    <row r="591" spans="6:8" ht="15.75" customHeight="1">
      <c r="F591" s="1"/>
      <c r="G591" s="1"/>
      <c r="H591" s="1"/>
    </row>
    <row r="592" spans="6:8" ht="15.75" customHeight="1">
      <c r="F592" s="1"/>
      <c r="G592" s="1"/>
      <c r="H592" s="1"/>
    </row>
    <row r="593" spans="6:8" ht="15.75" customHeight="1">
      <c r="F593" s="1"/>
      <c r="G593" s="1"/>
      <c r="H593" s="1"/>
    </row>
    <row r="594" spans="6:8" ht="15.75" customHeight="1">
      <c r="F594" s="1"/>
      <c r="G594" s="1"/>
      <c r="H594" s="1"/>
    </row>
    <row r="595" spans="6:8" ht="15.75" customHeight="1">
      <c r="F595" s="1"/>
      <c r="G595" s="1"/>
      <c r="H595" s="1"/>
    </row>
    <row r="596" spans="6:8" ht="15.75" customHeight="1">
      <c r="F596" s="1"/>
      <c r="G596" s="1"/>
      <c r="H596" s="1"/>
    </row>
    <row r="597" spans="6:8" ht="15.75" customHeight="1">
      <c r="F597" s="1"/>
      <c r="G597" s="1"/>
      <c r="H597" s="1"/>
    </row>
    <row r="598" spans="6:8" ht="15.75" customHeight="1">
      <c r="F598" s="1"/>
      <c r="G598" s="1"/>
      <c r="H598" s="1"/>
    </row>
    <row r="599" spans="6:8" ht="15.75" customHeight="1">
      <c r="F599" s="1"/>
      <c r="G599" s="1"/>
      <c r="H599" s="1"/>
    </row>
    <row r="600" spans="6:8" ht="15.75" customHeight="1">
      <c r="F600" s="1"/>
      <c r="G600" s="1"/>
      <c r="H600" s="1"/>
    </row>
    <row r="601" spans="6:8" ht="15.75" customHeight="1">
      <c r="F601" s="1"/>
      <c r="G601" s="1"/>
      <c r="H601" s="1"/>
    </row>
    <row r="602" spans="6:8" ht="15.75" customHeight="1">
      <c r="F602" s="1"/>
      <c r="G602" s="1"/>
      <c r="H602" s="1"/>
    </row>
    <row r="603" spans="6:8" ht="15.75" customHeight="1">
      <c r="F603" s="1"/>
      <c r="G603" s="1"/>
      <c r="H603" s="1"/>
    </row>
    <row r="604" spans="6:8" ht="15.75" customHeight="1">
      <c r="F604" s="1"/>
      <c r="G604" s="1"/>
      <c r="H604" s="1"/>
    </row>
    <row r="605" spans="6:8" ht="15.75" customHeight="1">
      <c r="F605" s="1"/>
      <c r="G605" s="1"/>
      <c r="H605" s="1"/>
    </row>
    <row r="606" spans="6:8" ht="15.75" customHeight="1">
      <c r="F606" s="1"/>
      <c r="G606" s="1"/>
      <c r="H606" s="1"/>
    </row>
    <row r="607" spans="6:8" ht="15.75" customHeight="1">
      <c r="F607" s="1"/>
      <c r="G607" s="1"/>
      <c r="H607" s="1"/>
    </row>
    <row r="608" spans="6:8" ht="15.75" customHeight="1">
      <c r="F608" s="1"/>
      <c r="G608" s="1"/>
      <c r="H608" s="1"/>
    </row>
    <row r="609" spans="6:8" ht="15.75" customHeight="1">
      <c r="F609" s="1"/>
      <c r="G609" s="1"/>
      <c r="H609" s="1"/>
    </row>
    <row r="610" spans="6:8" ht="15.75" customHeight="1">
      <c r="F610" s="1"/>
      <c r="G610" s="1"/>
      <c r="H610" s="1"/>
    </row>
    <row r="611" spans="6:8" ht="15.75" customHeight="1">
      <c r="F611" s="1"/>
      <c r="G611" s="1"/>
      <c r="H611" s="1"/>
    </row>
    <row r="612" spans="6:8" ht="15.75" customHeight="1">
      <c r="F612" s="1"/>
      <c r="G612" s="1"/>
      <c r="H612" s="1"/>
    </row>
    <row r="613" spans="6:8" ht="15.75" customHeight="1">
      <c r="F613" s="1"/>
      <c r="G613" s="1"/>
      <c r="H613" s="1"/>
    </row>
    <row r="614" spans="6:8" ht="15.75" customHeight="1">
      <c r="F614" s="1"/>
      <c r="G614" s="1"/>
      <c r="H614" s="1"/>
    </row>
    <row r="615" spans="6:8" ht="15.75" customHeight="1">
      <c r="F615" s="1"/>
      <c r="G615" s="1"/>
      <c r="H615" s="1"/>
    </row>
    <row r="616" spans="6:8" ht="15.75" customHeight="1">
      <c r="F616" s="1"/>
      <c r="G616" s="1"/>
      <c r="H616" s="1"/>
    </row>
    <row r="617" spans="6:8" ht="15.75" customHeight="1">
      <c r="F617" s="1"/>
      <c r="G617" s="1"/>
      <c r="H617" s="1"/>
    </row>
    <row r="618" spans="6:8" ht="15.75" customHeight="1">
      <c r="F618" s="1"/>
      <c r="G618" s="1"/>
      <c r="H618" s="1"/>
    </row>
    <row r="619" spans="6:8" ht="15.75" customHeight="1">
      <c r="F619" s="1"/>
      <c r="G619" s="1"/>
      <c r="H619" s="1"/>
    </row>
    <row r="620" spans="6:8" ht="15.75" customHeight="1">
      <c r="F620" s="1"/>
      <c r="G620" s="1"/>
      <c r="H620" s="1"/>
    </row>
    <row r="621" spans="6:8" ht="15.75" customHeight="1">
      <c r="F621" s="1"/>
      <c r="G621" s="1"/>
      <c r="H621" s="1"/>
    </row>
    <row r="622" spans="6:8" ht="15.75" customHeight="1">
      <c r="F622" s="1"/>
      <c r="G622" s="1"/>
      <c r="H622" s="1"/>
    </row>
    <row r="623" spans="6:8" ht="15.75" customHeight="1">
      <c r="F623" s="1"/>
      <c r="G623" s="1"/>
      <c r="H623" s="1"/>
    </row>
    <row r="624" spans="6:8" ht="15.75" customHeight="1">
      <c r="F624" s="1"/>
      <c r="G624" s="1"/>
      <c r="H624" s="1"/>
    </row>
    <row r="625" spans="6:8" ht="15.75" customHeight="1">
      <c r="F625" s="1"/>
      <c r="G625" s="1"/>
      <c r="H625" s="1"/>
    </row>
    <row r="626" spans="6:8" ht="15.75" customHeight="1">
      <c r="F626" s="1"/>
      <c r="G626" s="1"/>
      <c r="H626" s="1"/>
    </row>
    <row r="627" spans="6:8" ht="15.75" customHeight="1">
      <c r="F627" s="1"/>
      <c r="G627" s="1"/>
      <c r="H627" s="1"/>
    </row>
    <row r="628" spans="6:8" ht="15.75" customHeight="1">
      <c r="F628" s="1"/>
      <c r="G628" s="1"/>
      <c r="H628" s="1"/>
    </row>
    <row r="629" spans="6:8" ht="15.75" customHeight="1">
      <c r="F629" s="1"/>
      <c r="G629" s="1"/>
      <c r="H629" s="1"/>
    </row>
    <row r="630" spans="6:8" ht="15.75" customHeight="1">
      <c r="F630" s="1"/>
      <c r="G630" s="1"/>
      <c r="H630" s="1"/>
    </row>
    <row r="631" spans="6:8" ht="15.75" customHeight="1">
      <c r="F631" s="1"/>
      <c r="G631" s="1"/>
      <c r="H631" s="1"/>
    </row>
    <row r="632" spans="6:8" ht="15.75" customHeight="1">
      <c r="F632" s="1"/>
      <c r="G632" s="1"/>
      <c r="H632" s="1"/>
    </row>
    <row r="633" spans="6:8" ht="15.75" customHeight="1">
      <c r="F633" s="1"/>
      <c r="G633" s="1"/>
      <c r="H633" s="1"/>
    </row>
    <row r="634" spans="6:8" ht="15.75" customHeight="1">
      <c r="F634" s="1"/>
      <c r="G634" s="1"/>
      <c r="H634" s="1"/>
    </row>
    <row r="635" spans="6:8" ht="15.75" customHeight="1">
      <c r="F635" s="1"/>
      <c r="G635" s="1"/>
      <c r="H635" s="1"/>
    </row>
    <row r="636" spans="6:8" ht="15.75" customHeight="1">
      <c r="F636" s="1"/>
      <c r="G636" s="1"/>
      <c r="H636" s="1"/>
    </row>
    <row r="637" spans="6:8" ht="15.75" customHeight="1">
      <c r="F637" s="1"/>
      <c r="G637" s="1"/>
      <c r="H637" s="1"/>
    </row>
    <row r="638" spans="6:8" ht="15.75" customHeight="1">
      <c r="F638" s="1"/>
      <c r="G638" s="1"/>
      <c r="H638" s="1"/>
    </row>
    <row r="639" spans="6:8" ht="15.75" customHeight="1">
      <c r="F639" s="1"/>
      <c r="G639" s="1"/>
      <c r="H639" s="1"/>
    </row>
    <row r="640" spans="6:8" ht="15.75" customHeight="1">
      <c r="F640" s="1"/>
      <c r="G640" s="1"/>
      <c r="H640" s="1"/>
    </row>
    <row r="641" spans="6:8" ht="15.75" customHeight="1">
      <c r="F641" s="1"/>
      <c r="G641" s="1"/>
      <c r="H641" s="1"/>
    </row>
    <row r="642" spans="6:8" ht="15.75" customHeight="1">
      <c r="F642" s="1"/>
      <c r="G642" s="1"/>
      <c r="H642" s="1"/>
    </row>
    <row r="643" spans="6:8" ht="15.75" customHeight="1">
      <c r="F643" s="1"/>
      <c r="G643" s="1"/>
      <c r="H643" s="1"/>
    </row>
    <row r="644" spans="6:8" ht="15.75" customHeight="1">
      <c r="F644" s="1"/>
      <c r="G644" s="1"/>
      <c r="H644" s="1"/>
    </row>
    <row r="645" spans="6:8" ht="15.75" customHeight="1">
      <c r="F645" s="1"/>
      <c r="G645" s="1"/>
      <c r="H645" s="1"/>
    </row>
    <row r="646" spans="6:8" ht="15.75" customHeight="1">
      <c r="F646" s="1"/>
      <c r="G646" s="1"/>
      <c r="H646" s="1"/>
    </row>
    <row r="647" spans="6:8" ht="15.75" customHeight="1">
      <c r="F647" s="1"/>
      <c r="G647" s="1"/>
      <c r="H647" s="1"/>
    </row>
    <row r="648" spans="6:8" ht="15.75" customHeight="1">
      <c r="F648" s="1"/>
      <c r="G648" s="1"/>
      <c r="H648" s="1"/>
    </row>
    <row r="649" spans="6:8" ht="15.75" customHeight="1">
      <c r="F649" s="1"/>
      <c r="G649" s="1"/>
      <c r="H649" s="1"/>
    </row>
    <row r="650" spans="6:8" ht="15.75" customHeight="1">
      <c r="F650" s="1"/>
      <c r="G650" s="1"/>
      <c r="H650" s="1"/>
    </row>
    <row r="651" spans="6:8" ht="15.75" customHeight="1">
      <c r="F651" s="1"/>
      <c r="G651" s="1"/>
      <c r="H651" s="1"/>
    </row>
    <row r="652" spans="6:8" ht="15.75" customHeight="1">
      <c r="F652" s="1"/>
      <c r="G652" s="1"/>
      <c r="H652" s="1"/>
    </row>
    <row r="653" spans="6:8" ht="15.75" customHeight="1">
      <c r="F653" s="1"/>
      <c r="G653" s="1"/>
      <c r="H653" s="1"/>
    </row>
    <row r="654" spans="6:8" ht="15.75" customHeight="1">
      <c r="F654" s="1"/>
      <c r="G654" s="1"/>
      <c r="H654" s="1"/>
    </row>
    <row r="655" spans="6:8" ht="15.75" customHeight="1">
      <c r="F655" s="1"/>
      <c r="G655" s="1"/>
      <c r="H655" s="1"/>
    </row>
    <row r="656" spans="6:8" ht="15.75" customHeight="1">
      <c r="F656" s="1"/>
      <c r="G656" s="1"/>
      <c r="H656" s="1"/>
    </row>
    <row r="657" spans="6:8" ht="15.75" customHeight="1">
      <c r="F657" s="1"/>
      <c r="G657" s="1"/>
      <c r="H657" s="1"/>
    </row>
    <row r="658" spans="6:8" ht="15.75" customHeight="1">
      <c r="F658" s="1"/>
      <c r="G658" s="1"/>
      <c r="H658" s="1"/>
    </row>
    <row r="659" spans="6:8" ht="15.75" customHeight="1">
      <c r="F659" s="1"/>
      <c r="G659" s="1"/>
      <c r="H659" s="1"/>
    </row>
    <row r="660" spans="6:8" ht="15.75" customHeight="1">
      <c r="F660" s="1"/>
      <c r="G660" s="1"/>
      <c r="H660" s="1"/>
    </row>
    <row r="661" spans="6:8" ht="15.75" customHeight="1">
      <c r="F661" s="1"/>
      <c r="G661" s="1"/>
      <c r="H661" s="1"/>
    </row>
    <row r="662" spans="6:8" ht="15.75" customHeight="1">
      <c r="F662" s="1"/>
      <c r="G662" s="1"/>
      <c r="H662" s="1"/>
    </row>
    <row r="663" spans="6:8" ht="15.75" customHeight="1">
      <c r="F663" s="1"/>
      <c r="G663" s="1"/>
      <c r="H663" s="1"/>
    </row>
    <row r="664" spans="6:8" ht="15.75" customHeight="1">
      <c r="F664" s="1"/>
      <c r="G664" s="1"/>
      <c r="H664" s="1"/>
    </row>
    <row r="665" spans="6:8" ht="15.75" customHeight="1">
      <c r="F665" s="1"/>
      <c r="G665" s="1"/>
      <c r="H665" s="1"/>
    </row>
    <row r="666" spans="6:8" ht="15.75" customHeight="1">
      <c r="F666" s="1"/>
      <c r="G666" s="1"/>
      <c r="H666" s="1"/>
    </row>
    <row r="667" spans="6:8" ht="15.75" customHeight="1">
      <c r="F667" s="1"/>
      <c r="G667" s="1"/>
      <c r="H667" s="1"/>
    </row>
    <row r="668" spans="6:8" ht="15.75" customHeight="1">
      <c r="F668" s="1"/>
      <c r="G668" s="1"/>
      <c r="H668" s="1"/>
    </row>
    <row r="669" spans="6:8" ht="15.75" customHeight="1">
      <c r="F669" s="1"/>
      <c r="G669" s="1"/>
      <c r="H669" s="1"/>
    </row>
    <row r="670" spans="6:8" ht="15.75" customHeight="1">
      <c r="F670" s="1"/>
      <c r="G670" s="1"/>
      <c r="H670" s="1"/>
    </row>
    <row r="671" spans="6:8" ht="15.75" customHeight="1">
      <c r="F671" s="1"/>
      <c r="G671" s="1"/>
      <c r="H671" s="1"/>
    </row>
    <row r="672" spans="6:8" ht="15.75" customHeight="1">
      <c r="F672" s="1"/>
      <c r="G672" s="1"/>
      <c r="H672" s="1"/>
    </row>
    <row r="673" spans="6:8" ht="15.75" customHeight="1">
      <c r="F673" s="1"/>
      <c r="G673" s="1"/>
      <c r="H673" s="1"/>
    </row>
    <row r="674" spans="6:8" ht="15.75" customHeight="1">
      <c r="F674" s="1"/>
      <c r="G674" s="1"/>
      <c r="H674" s="1"/>
    </row>
    <row r="675" spans="6:8" ht="15.75" customHeight="1">
      <c r="F675" s="1"/>
      <c r="G675" s="1"/>
      <c r="H675" s="1"/>
    </row>
    <row r="676" spans="6:8" ht="15.75" customHeight="1">
      <c r="F676" s="1"/>
      <c r="G676" s="1"/>
      <c r="H676" s="1"/>
    </row>
    <row r="677" spans="6:8" ht="15.75" customHeight="1">
      <c r="F677" s="1"/>
      <c r="G677" s="1"/>
      <c r="H677" s="1"/>
    </row>
    <row r="678" spans="6:8" ht="15.75" customHeight="1">
      <c r="F678" s="1"/>
      <c r="G678" s="1"/>
      <c r="H678" s="1"/>
    </row>
    <row r="679" spans="6:8" ht="15.75" customHeight="1">
      <c r="F679" s="1"/>
      <c r="G679" s="1"/>
      <c r="H679" s="1"/>
    </row>
    <row r="680" spans="6:8" ht="15.75" customHeight="1">
      <c r="F680" s="1"/>
      <c r="G680" s="1"/>
      <c r="H680" s="1"/>
    </row>
    <row r="681" spans="6:8" ht="15.75" customHeight="1">
      <c r="F681" s="1"/>
      <c r="G681" s="1"/>
      <c r="H681" s="1"/>
    </row>
    <row r="682" spans="6:8" ht="15.75" customHeight="1">
      <c r="F682" s="1"/>
      <c r="G682" s="1"/>
      <c r="H682" s="1"/>
    </row>
    <row r="683" spans="6:8" ht="15.75" customHeight="1">
      <c r="F683" s="1"/>
      <c r="G683" s="1"/>
      <c r="H683" s="1"/>
    </row>
    <row r="684" spans="6:8" ht="15.75" customHeight="1">
      <c r="F684" s="1"/>
      <c r="G684" s="1"/>
      <c r="H684" s="1"/>
    </row>
    <row r="685" spans="6:8" ht="15.75" customHeight="1">
      <c r="F685" s="1"/>
      <c r="G685" s="1"/>
      <c r="H685" s="1"/>
    </row>
    <row r="686" spans="6:8" ht="15.75" customHeight="1">
      <c r="F686" s="1"/>
      <c r="G686" s="1"/>
      <c r="H686" s="1"/>
    </row>
    <row r="687" spans="6:8" ht="15.75" customHeight="1">
      <c r="F687" s="1"/>
      <c r="G687" s="1"/>
      <c r="H687" s="1"/>
    </row>
    <row r="688" spans="6:8" ht="15.75" customHeight="1">
      <c r="F688" s="1"/>
      <c r="G688" s="1"/>
      <c r="H688" s="1"/>
    </row>
    <row r="689" spans="6:8" ht="15.75" customHeight="1">
      <c r="F689" s="1"/>
      <c r="G689" s="1"/>
      <c r="H689" s="1"/>
    </row>
    <row r="690" spans="6:8" ht="15.75" customHeight="1">
      <c r="F690" s="1"/>
      <c r="G690" s="1"/>
      <c r="H690" s="1"/>
    </row>
    <row r="691" spans="6:8" ht="15.75" customHeight="1">
      <c r="F691" s="1"/>
      <c r="G691" s="1"/>
      <c r="H691" s="1"/>
    </row>
    <row r="692" spans="6:8" ht="15.75" customHeight="1">
      <c r="F692" s="1"/>
      <c r="G692" s="1"/>
      <c r="H692" s="1"/>
    </row>
    <row r="693" spans="6:8" ht="15.75" customHeight="1">
      <c r="F693" s="1"/>
      <c r="G693" s="1"/>
      <c r="H693" s="1"/>
    </row>
    <row r="694" spans="6:8" ht="15.75" customHeight="1">
      <c r="F694" s="1"/>
      <c r="G694" s="1"/>
      <c r="H694" s="1"/>
    </row>
    <row r="695" spans="6:8" ht="15.75" customHeight="1">
      <c r="F695" s="1"/>
      <c r="G695" s="1"/>
      <c r="H695" s="1"/>
    </row>
    <row r="696" spans="6:8" ht="15.75" customHeight="1">
      <c r="F696" s="1"/>
      <c r="G696" s="1"/>
      <c r="H696" s="1"/>
    </row>
    <row r="697" spans="6:8" ht="15.75" customHeight="1">
      <c r="F697" s="1"/>
      <c r="G697" s="1"/>
      <c r="H697" s="1"/>
    </row>
    <row r="698" spans="6:8" ht="15.75" customHeight="1">
      <c r="F698" s="1"/>
      <c r="G698" s="1"/>
      <c r="H698" s="1"/>
    </row>
    <row r="699" spans="6:8" ht="15.75" customHeight="1">
      <c r="F699" s="1"/>
      <c r="G699" s="1"/>
      <c r="H699" s="1"/>
    </row>
    <row r="700" spans="6:8" ht="15.75" customHeight="1">
      <c r="F700" s="1"/>
      <c r="G700" s="1"/>
      <c r="H700" s="1"/>
    </row>
    <row r="701" spans="6:8" ht="15.75" customHeight="1">
      <c r="F701" s="1"/>
      <c r="G701" s="1"/>
      <c r="H701" s="1"/>
    </row>
    <row r="702" spans="6:8" ht="15.75" customHeight="1">
      <c r="F702" s="1"/>
      <c r="G702" s="1"/>
      <c r="H702" s="1"/>
    </row>
    <row r="703" spans="6:8" ht="15.75" customHeight="1">
      <c r="F703" s="1"/>
      <c r="G703" s="1"/>
      <c r="H703" s="1"/>
    </row>
    <row r="704" spans="6:8" ht="15.75" customHeight="1">
      <c r="F704" s="1"/>
      <c r="G704" s="1"/>
      <c r="H704" s="1"/>
    </row>
    <row r="705" spans="6:8" ht="15.75" customHeight="1">
      <c r="F705" s="1"/>
      <c r="G705" s="1"/>
      <c r="H705" s="1"/>
    </row>
    <row r="706" spans="6:8" ht="15.75" customHeight="1">
      <c r="F706" s="1"/>
      <c r="G706" s="1"/>
      <c r="H706" s="1"/>
    </row>
    <row r="707" spans="6:8" ht="15.75" customHeight="1">
      <c r="F707" s="1"/>
      <c r="G707" s="1"/>
      <c r="H707" s="1"/>
    </row>
    <row r="708" spans="6:8" ht="15.75" customHeight="1">
      <c r="F708" s="1"/>
      <c r="G708" s="1"/>
      <c r="H708" s="1"/>
    </row>
    <row r="709" spans="6:8" ht="15.75" customHeight="1">
      <c r="F709" s="1"/>
      <c r="G709" s="1"/>
      <c r="H709" s="1"/>
    </row>
    <row r="710" spans="6:8" ht="15.75" customHeight="1">
      <c r="F710" s="1"/>
      <c r="G710" s="1"/>
      <c r="H710" s="1"/>
    </row>
    <row r="711" spans="6:8" ht="15.75" customHeight="1">
      <c r="F711" s="1"/>
      <c r="G711" s="1"/>
      <c r="H711" s="1"/>
    </row>
    <row r="712" spans="6:8" ht="15.75" customHeight="1">
      <c r="F712" s="1"/>
      <c r="G712" s="1"/>
      <c r="H712" s="1"/>
    </row>
    <row r="713" spans="6:8" ht="15.75" customHeight="1">
      <c r="F713" s="1"/>
      <c r="G713" s="1"/>
      <c r="H713" s="1"/>
    </row>
    <row r="714" spans="6:8" ht="15.75" customHeight="1">
      <c r="F714" s="1"/>
      <c r="G714" s="1"/>
      <c r="H714" s="1"/>
    </row>
    <row r="715" spans="6:8" ht="15.75" customHeight="1">
      <c r="F715" s="1"/>
      <c r="G715" s="1"/>
      <c r="H715" s="1"/>
    </row>
    <row r="716" spans="6:8" ht="15.75" customHeight="1">
      <c r="F716" s="1"/>
      <c r="G716" s="1"/>
      <c r="H716" s="1"/>
    </row>
    <row r="717" spans="6:8" ht="15.75" customHeight="1">
      <c r="F717" s="1"/>
      <c r="G717" s="1"/>
      <c r="H717" s="1"/>
    </row>
    <row r="718" spans="6:8" ht="15.75" customHeight="1">
      <c r="F718" s="1"/>
      <c r="G718" s="1"/>
      <c r="H718" s="1"/>
    </row>
    <row r="719" spans="6:8" ht="15.75" customHeight="1">
      <c r="F719" s="1"/>
      <c r="G719" s="1"/>
      <c r="H719" s="1"/>
    </row>
    <row r="720" spans="6:8" ht="15.75" customHeight="1">
      <c r="F720" s="1"/>
      <c r="G720" s="1"/>
      <c r="H720" s="1"/>
    </row>
    <row r="721" spans="6:8" ht="15.75" customHeight="1">
      <c r="F721" s="1"/>
      <c r="G721" s="1"/>
      <c r="H721" s="1"/>
    </row>
    <row r="722" spans="6:8" ht="15.75" customHeight="1">
      <c r="F722" s="1"/>
      <c r="G722" s="1"/>
      <c r="H722" s="1"/>
    </row>
    <row r="723" spans="6:8" ht="15.75" customHeight="1">
      <c r="F723" s="1"/>
      <c r="G723" s="1"/>
      <c r="H723" s="1"/>
    </row>
    <row r="724" spans="6:8" ht="15.75" customHeight="1">
      <c r="F724" s="1"/>
      <c r="G724" s="1"/>
      <c r="H724" s="1"/>
    </row>
    <row r="725" spans="6:8" ht="15.75" customHeight="1">
      <c r="F725" s="1"/>
      <c r="G725" s="1"/>
      <c r="H725" s="1"/>
    </row>
    <row r="726" spans="6:8" ht="15.75" customHeight="1">
      <c r="F726" s="1"/>
      <c r="G726" s="1"/>
      <c r="H726" s="1"/>
    </row>
    <row r="727" spans="6:8" ht="15.75" customHeight="1">
      <c r="F727" s="1"/>
      <c r="G727" s="1"/>
      <c r="H727" s="1"/>
    </row>
    <row r="728" spans="6:8" ht="15.75" customHeight="1">
      <c r="F728" s="1"/>
      <c r="G728" s="1"/>
      <c r="H728" s="1"/>
    </row>
    <row r="729" spans="6:8" ht="15.75" customHeight="1">
      <c r="F729" s="1"/>
      <c r="G729" s="1"/>
      <c r="H729" s="1"/>
    </row>
    <row r="730" spans="6:8" ht="15.75" customHeight="1">
      <c r="F730" s="1"/>
      <c r="G730" s="1"/>
      <c r="H730" s="1"/>
    </row>
    <row r="731" spans="6:8" ht="15.75" customHeight="1">
      <c r="F731" s="1"/>
      <c r="G731" s="1"/>
      <c r="H731" s="1"/>
    </row>
    <row r="732" spans="6:8" ht="15.75" customHeight="1">
      <c r="F732" s="1"/>
      <c r="G732" s="1"/>
      <c r="H732" s="1"/>
    </row>
    <row r="733" spans="6:8" ht="15.75" customHeight="1">
      <c r="F733" s="1"/>
      <c r="G733" s="1"/>
      <c r="H733" s="1"/>
    </row>
    <row r="734" spans="6:8" ht="15.75" customHeight="1">
      <c r="F734" s="1"/>
      <c r="G734" s="1"/>
      <c r="H734" s="1"/>
    </row>
    <row r="735" spans="6:8" ht="15.75" customHeight="1">
      <c r="F735" s="1"/>
      <c r="G735" s="1"/>
      <c r="H735" s="1"/>
    </row>
    <row r="736" spans="6:8" ht="15.75" customHeight="1">
      <c r="F736" s="1"/>
      <c r="G736" s="1"/>
      <c r="H736" s="1"/>
    </row>
    <row r="737" spans="6:8" ht="15.75" customHeight="1">
      <c r="F737" s="1"/>
      <c r="G737" s="1"/>
      <c r="H737" s="1"/>
    </row>
    <row r="738" spans="6:8" ht="15.75" customHeight="1">
      <c r="F738" s="1"/>
      <c r="G738" s="1"/>
      <c r="H738" s="1"/>
    </row>
    <row r="739" spans="6:8" ht="15.75" customHeight="1">
      <c r="F739" s="1"/>
      <c r="G739" s="1"/>
      <c r="H739" s="1"/>
    </row>
    <row r="740" spans="6:8" ht="15.75" customHeight="1">
      <c r="F740" s="1"/>
      <c r="G740" s="1"/>
      <c r="H740" s="1"/>
    </row>
    <row r="741" spans="6:8" ht="15.75" customHeight="1">
      <c r="F741" s="1"/>
      <c r="G741" s="1"/>
      <c r="H741" s="1"/>
    </row>
    <row r="742" spans="6:8" ht="15.75" customHeight="1">
      <c r="F742" s="1"/>
      <c r="G742" s="1"/>
      <c r="H742" s="1"/>
    </row>
    <row r="743" spans="6:8" ht="15.75" customHeight="1">
      <c r="F743" s="1"/>
      <c r="G743" s="1"/>
      <c r="H743" s="1"/>
    </row>
    <row r="744" spans="6:8" ht="15.75" customHeight="1">
      <c r="F744" s="1"/>
      <c r="G744" s="1"/>
      <c r="H744" s="1"/>
    </row>
    <row r="745" spans="6:8" ht="15.75" customHeight="1">
      <c r="F745" s="1"/>
      <c r="G745" s="1"/>
      <c r="H745" s="1"/>
    </row>
    <row r="746" spans="6:8" ht="15.75" customHeight="1">
      <c r="F746" s="1"/>
      <c r="G746" s="1"/>
      <c r="H746" s="1"/>
    </row>
    <row r="747" spans="6:8" ht="15.75" customHeight="1">
      <c r="F747" s="1"/>
      <c r="G747" s="1"/>
      <c r="H747" s="1"/>
    </row>
    <row r="748" spans="6:8" ht="15.75" customHeight="1">
      <c r="F748" s="1"/>
      <c r="G748" s="1"/>
      <c r="H748" s="1"/>
    </row>
    <row r="749" spans="6:8" ht="15.75" customHeight="1">
      <c r="F749" s="1"/>
      <c r="G749" s="1"/>
      <c r="H749" s="1"/>
    </row>
    <row r="750" spans="6:8" ht="15.75" customHeight="1">
      <c r="F750" s="1"/>
      <c r="G750" s="1"/>
      <c r="H750" s="1"/>
    </row>
    <row r="751" spans="6:8" ht="15.75" customHeight="1">
      <c r="F751" s="1"/>
      <c r="G751" s="1"/>
      <c r="H751" s="1"/>
    </row>
    <row r="752" spans="6:8" ht="15.75" customHeight="1">
      <c r="F752" s="1"/>
      <c r="G752" s="1"/>
      <c r="H752" s="1"/>
    </row>
    <row r="753" spans="6:8" ht="15.75" customHeight="1">
      <c r="F753" s="1"/>
      <c r="G753" s="1"/>
      <c r="H753" s="1"/>
    </row>
    <row r="754" spans="6:8" ht="15.75" customHeight="1">
      <c r="F754" s="1"/>
      <c r="G754" s="1"/>
      <c r="H754" s="1"/>
    </row>
    <row r="755" spans="6:8" ht="15.75" customHeight="1">
      <c r="F755" s="1"/>
      <c r="G755" s="1"/>
      <c r="H755" s="1"/>
    </row>
    <row r="756" spans="6:8" ht="15.75" customHeight="1">
      <c r="F756" s="1"/>
      <c r="G756" s="1"/>
      <c r="H756" s="1"/>
    </row>
    <row r="757" spans="6:8" ht="15.75" customHeight="1">
      <c r="F757" s="1"/>
      <c r="G757" s="1"/>
      <c r="H757" s="1"/>
    </row>
    <row r="758" spans="6:8" ht="15.75" customHeight="1">
      <c r="F758" s="1"/>
      <c r="G758" s="1"/>
      <c r="H758" s="1"/>
    </row>
    <row r="759" spans="6:8" ht="15.75" customHeight="1">
      <c r="F759" s="1"/>
      <c r="G759" s="1"/>
      <c r="H759" s="1"/>
    </row>
    <row r="760" spans="6:8" ht="15.75" customHeight="1">
      <c r="F760" s="1"/>
      <c r="G760" s="1"/>
      <c r="H760" s="1"/>
    </row>
    <row r="761" spans="6:8" ht="15.75" customHeight="1">
      <c r="F761" s="1"/>
      <c r="G761" s="1"/>
      <c r="H761" s="1"/>
    </row>
    <row r="762" spans="6:8" ht="15.75" customHeight="1">
      <c r="F762" s="1"/>
      <c r="G762" s="1"/>
      <c r="H762" s="1"/>
    </row>
    <row r="763" spans="6:8" ht="15.75" customHeight="1">
      <c r="F763" s="1"/>
      <c r="G763" s="1"/>
      <c r="H763" s="1"/>
    </row>
    <row r="764" spans="6:8" ht="15.75" customHeight="1">
      <c r="F764" s="1"/>
      <c r="G764" s="1"/>
      <c r="H764" s="1"/>
    </row>
    <row r="765" spans="6:8" ht="15.75" customHeight="1">
      <c r="F765" s="1"/>
      <c r="G765" s="1"/>
      <c r="H765" s="1"/>
    </row>
    <row r="766" spans="6:8" ht="15.75" customHeight="1">
      <c r="F766" s="1"/>
      <c r="G766" s="1"/>
      <c r="H766" s="1"/>
    </row>
    <row r="767" spans="6:8" ht="15.75" customHeight="1">
      <c r="F767" s="1"/>
      <c r="G767" s="1"/>
      <c r="H767" s="1"/>
    </row>
    <row r="768" spans="6:8" ht="15.75" customHeight="1">
      <c r="F768" s="1"/>
      <c r="G768" s="1"/>
      <c r="H768" s="1"/>
    </row>
    <row r="769" spans="6:8" ht="15.75" customHeight="1">
      <c r="F769" s="1"/>
      <c r="G769" s="1"/>
      <c r="H769" s="1"/>
    </row>
    <row r="770" spans="6:8" ht="15.75" customHeight="1">
      <c r="F770" s="1"/>
      <c r="G770" s="1"/>
      <c r="H770" s="1"/>
    </row>
    <row r="771" spans="6:8" ht="15.75" customHeight="1">
      <c r="F771" s="1"/>
      <c r="G771" s="1"/>
      <c r="H771" s="1"/>
    </row>
    <row r="772" spans="6:8" ht="15.75" customHeight="1">
      <c r="F772" s="1"/>
      <c r="G772" s="1"/>
      <c r="H772" s="1"/>
    </row>
    <row r="773" spans="6:8" ht="15.75" customHeight="1">
      <c r="F773" s="1"/>
      <c r="G773" s="1"/>
      <c r="H773" s="1"/>
    </row>
    <row r="774" spans="6:8" ht="15.75" customHeight="1">
      <c r="F774" s="1"/>
      <c r="G774" s="1"/>
      <c r="H774" s="1"/>
    </row>
    <row r="775" spans="6:8" ht="15.75" customHeight="1">
      <c r="F775" s="1"/>
      <c r="G775" s="1"/>
      <c r="H775" s="1"/>
    </row>
    <row r="776" spans="6:8" ht="15.75" customHeight="1">
      <c r="F776" s="1"/>
      <c r="G776" s="1"/>
      <c r="H776" s="1"/>
    </row>
    <row r="777" spans="6:8" ht="15.75" customHeight="1">
      <c r="F777" s="1"/>
      <c r="G777" s="1"/>
      <c r="H777" s="1"/>
    </row>
    <row r="778" spans="6:8" ht="15.75" customHeight="1">
      <c r="F778" s="1"/>
      <c r="G778" s="1"/>
      <c r="H778" s="1"/>
    </row>
    <row r="779" spans="6:8" ht="15.75" customHeight="1">
      <c r="F779" s="1"/>
      <c r="G779" s="1"/>
      <c r="H779" s="1"/>
    </row>
    <row r="780" spans="6:8" ht="15.75" customHeight="1">
      <c r="F780" s="1"/>
      <c r="G780" s="1"/>
      <c r="H780" s="1"/>
    </row>
    <row r="781" spans="6:8" ht="15.75" customHeight="1">
      <c r="F781" s="1"/>
      <c r="G781" s="1"/>
      <c r="H781" s="1"/>
    </row>
    <row r="782" spans="6:8" ht="15.75" customHeight="1">
      <c r="F782" s="1"/>
      <c r="G782" s="1"/>
      <c r="H782" s="1"/>
    </row>
    <row r="783" spans="6:8" ht="15.75" customHeight="1">
      <c r="F783" s="1"/>
      <c r="G783" s="1"/>
      <c r="H783" s="1"/>
    </row>
    <row r="784" spans="6:8" ht="15.75" customHeight="1">
      <c r="F784" s="1"/>
      <c r="G784" s="1"/>
      <c r="H784" s="1"/>
    </row>
    <row r="785" spans="6:8" ht="15.75" customHeight="1">
      <c r="F785" s="1"/>
      <c r="G785" s="1"/>
      <c r="H785" s="1"/>
    </row>
    <row r="786" spans="6:8" ht="15.75" customHeight="1">
      <c r="F786" s="1"/>
      <c r="G786" s="1"/>
      <c r="H786" s="1"/>
    </row>
    <row r="787" spans="6:8" ht="15.75" customHeight="1">
      <c r="F787" s="1"/>
      <c r="G787" s="1"/>
      <c r="H787" s="1"/>
    </row>
    <row r="788" spans="6:8" ht="15.75" customHeight="1">
      <c r="F788" s="1"/>
      <c r="G788" s="1"/>
      <c r="H788" s="1"/>
    </row>
    <row r="789" spans="6:8" ht="15.75" customHeight="1">
      <c r="F789" s="1"/>
      <c r="G789" s="1"/>
      <c r="H789" s="1"/>
    </row>
    <row r="790" spans="6:8" ht="15.75" customHeight="1">
      <c r="F790" s="1"/>
      <c r="G790" s="1"/>
      <c r="H790" s="1"/>
    </row>
    <row r="791" spans="6:8" ht="15.75" customHeight="1">
      <c r="F791" s="1"/>
      <c r="G791" s="1"/>
      <c r="H791" s="1"/>
    </row>
    <row r="792" spans="6:8" ht="15.75" customHeight="1">
      <c r="F792" s="1"/>
      <c r="G792" s="1"/>
      <c r="H792" s="1"/>
    </row>
    <row r="793" spans="6:8" ht="15.75" customHeight="1">
      <c r="F793" s="1"/>
      <c r="G793" s="1"/>
      <c r="H793" s="1"/>
    </row>
    <row r="794" spans="6:8" ht="15.75" customHeight="1">
      <c r="F794" s="1"/>
      <c r="G794" s="1"/>
      <c r="H794" s="1"/>
    </row>
    <row r="795" spans="6:8" ht="15.75" customHeight="1">
      <c r="F795" s="1"/>
      <c r="G795" s="1"/>
      <c r="H795" s="1"/>
    </row>
    <row r="796" spans="6:8" ht="15.75" customHeight="1">
      <c r="F796" s="1"/>
      <c r="G796" s="1"/>
      <c r="H796" s="1"/>
    </row>
    <row r="797" spans="6:8" ht="15.75" customHeight="1">
      <c r="F797" s="1"/>
      <c r="G797" s="1"/>
      <c r="H797" s="1"/>
    </row>
    <row r="798" spans="6:8" ht="15.75" customHeight="1">
      <c r="F798" s="1"/>
      <c r="G798" s="1"/>
      <c r="H798" s="1"/>
    </row>
    <row r="799" spans="6:8" ht="15.75" customHeight="1">
      <c r="F799" s="1"/>
      <c r="G799" s="1"/>
      <c r="H799" s="1"/>
    </row>
    <row r="800" spans="6:8" ht="15.75" customHeight="1">
      <c r="F800" s="1"/>
      <c r="G800" s="1"/>
      <c r="H800" s="1"/>
    </row>
    <row r="801" spans="6:8" ht="15.75" customHeight="1">
      <c r="F801" s="1"/>
      <c r="G801" s="1"/>
      <c r="H801" s="1"/>
    </row>
    <row r="802" spans="6:8" ht="15.75" customHeight="1">
      <c r="F802" s="1"/>
      <c r="G802" s="1"/>
      <c r="H802" s="1"/>
    </row>
    <row r="803" spans="6:8" ht="15.75" customHeight="1">
      <c r="F803" s="1"/>
      <c r="G803" s="1"/>
      <c r="H803" s="1"/>
    </row>
    <row r="804" spans="6:8" ht="15.75" customHeight="1">
      <c r="F804" s="1"/>
      <c r="G804" s="1"/>
      <c r="H804" s="1"/>
    </row>
    <row r="805" spans="6:8" ht="15.75" customHeight="1">
      <c r="F805" s="1"/>
      <c r="G805" s="1"/>
      <c r="H805" s="1"/>
    </row>
    <row r="806" spans="6:8" ht="15.75" customHeight="1">
      <c r="F806" s="1"/>
      <c r="G806" s="1"/>
      <c r="H806" s="1"/>
    </row>
    <row r="807" spans="6:8" ht="15.75" customHeight="1">
      <c r="F807" s="1"/>
      <c r="G807" s="1"/>
      <c r="H807" s="1"/>
    </row>
    <row r="808" spans="6:8" ht="15.75" customHeight="1">
      <c r="F808" s="1"/>
      <c r="G808" s="1"/>
      <c r="H808" s="1"/>
    </row>
    <row r="809" spans="6:8" ht="15.75" customHeight="1">
      <c r="F809" s="1"/>
      <c r="G809" s="1"/>
      <c r="H809" s="1"/>
    </row>
    <row r="810" spans="6:8" ht="15.75" customHeight="1">
      <c r="F810" s="1"/>
      <c r="G810" s="1"/>
      <c r="H810" s="1"/>
    </row>
    <row r="811" spans="6:8" ht="15.75" customHeight="1">
      <c r="F811" s="1"/>
      <c r="G811" s="1"/>
      <c r="H811" s="1"/>
    </row>
    <row r="812" spans="6:8" ht="15.75" customHeight="1">
      <c r="F812" s="1"/>
      <c r="G812" s="1"/>
      <c r="H812" s="1"/>
    </row>
    <row r="813" spans="6:8" ht="15.75" customHeight="1">
      <c r="F813" s="1"/>
      <c r="G813" s="1"/>
      <c r="H813" s="1"/>
    </row>
    <row r="814" spans="6:8" ht="15.75" customHeight="1">
      <c r="F814" s="1"/>
      <c r="G814" s="1"/>
      <c r="H814" s="1"/>
    </row>
    <row r="815" spans="6:8" ht="15.75" customHeight="1">
      <c r="F815" s="1"/>
      <c r="G815" s="1"/>
      <c r="H815" s="1"/>
    </row>
    <row r="816" spans="6:8" ht="15.75" customHeight="1">
      <c r="F816" s="1"/>
      <c r="G816" s="1"/>
      <c r="H816" s="1"/>
    </row>
    <row r="817" spans="6:8" ht="15.75" customHeight="1">
      <c r="F817" s="1"/>
      <c r="G817" s="1"/>
      <c r="H817" s="1"/>
    </row>
    <row r="818" spans="6:8" ht="15.75" customHeight="1">
      <c r="F818" s="1"/>
      <c r="G818" s="1"/>
      <c r="H818" s="1"/>
    </row>
    <row r="819" spans="6:8" ht="15.75" customHeight="1">
      <c r="F819" s="1"/>
      <c r="G819" s="1"/>
      <c r="H819" s="1"/>
    </row>
    <row r="820" spans="6:8" ht="15.75" customHeight="1">
      <c r="F820" s="1"/>
      <c r="G820" s="1"/>
      <c r="H820" s="1"/>
    </row>
    <row r="821" spans="6:8" ht="15.75" customHeight="1">
      <c r="F821" s="1"/>
      <c r="G821" s="1"/>
      <c r="H821" s="1"/>
    </row>
    <row r="822" spans="6:8" ht="15.75" customHeight="1">
      <c r="F822" s="1"/>
      <c r="G822" s="1"/>
      <c r="H822" s="1"/>
    </row>
    <row r="823" spans="6:8" ht="15.75" customHeight="1">
      <c r="F823" s="1"/>
      <c r="G823" s="1"/>
      <c r="H823" s="1"/>
    </row>
    <row r="824" spans="6:8" ht="15.75" customHeight="1">
      <c r="F824" s="1"/>
      <c r="G824" s="1"/>
      <c r="H824" s="1"/>
    </row>
    <row r="825" spans="6:8" ht="15.75" customHeight="1">
      <c r="F825" s="1"/>
      <c r="G825" s="1"/>
      <c r="H825" s="1"/>
    </row>
    <row r="826" spans="6:8" ht="15.75" customHeight="1">
      <c r="F826" s="1"/>
      <c r="G826" s="1"/>
      <c r="H826" s="1"/>
    </row>
    <row r="827" spans="6:8" ht="15.75" customHeight="1">
      <c r="F827" s="1"/>
      <c r="G827" s="1"/>
      <c r="H827" s="1"/>
    </row>
    <row r="828" spans="6:8" ht="15.75" customHeight="1">
      <c r="F828" s="1"/>
      <c r="G828" s="1"/>
      <c r="H828" s="1"/>
    </row>
    <row r="829" spans="6:8" ht="15.75" customHeight="1">
      <c r="F829" s="1"/>
      <c r="G829" s="1"/>
      <c r="H829" s="1"/>
    </row>
    <row r="830" spans="6:8" ht="15.75" customHeight="1">
      <c r="F830" s="1"/>
      <c r="G830" s="1"/>
      <c r="H830" s="1"/>
    </row>
    <row r="831" spans="6:8" ht="15.75" customHeight="1">
      <c r="F831" s="1"/>
      <c r="G831" s="1"/>
      <c r="H831" s="1"/>
    </row>
    <row r="832" spans="6:8" ht="15.75" customHeight="1">
      <c r="F832" s="1"/>
      <c r="G832" s="1"/>
      <c r="H832" s="1"/>
    </row>
    <row r="833" spans="6:8" ht="15.75" customHeight="1">
      <c r="F833" s="1"/>
      <c r="G833" s="1"/>
      <c r="H833" s="1"/>
    </row>
    <row r="834" spans="6:8" ht="15.75" customHeight="1">
      <c r="F834" s="1"/>
      <c r="G834" s="1"/>
      <c r="H834" s="1"/>
    </row>
    <row r="835" spans="6:8" ht="15.75" customHeight="1">
      <c r="F835" s="1"/>
      <c r="G835" s="1"/>
      <c r="H835" s="1"/>
    </row>
    <row r="836" spans="6:8" ht="15.75" customHeight="1">
      <c r="F836" s="1"/>
      <c r="G836" s="1"/>
      <c r="H836" s="1"/>
    </row>
    <row r="837" spans="6:8" ht="15.75" customHeight="1">
      <c r="F837" s="1"/>
      <c r="G837" s="1"/>
      <c r="H837" s="1"/>
    </row>
    <row r="838" spans="6:8" ht="15.75" customHeight="1">
      <c r="F838" s="1"/>
      <c r="G838" s="1"/>
      <c r="H838" s="1"/>
    </row>
    <row r="839" spans="6:8" ht="15.75" customHeight="1">
      <c r="F839" s="1"/>
      <c r="G839" s="1"/>
      <c r="H839" s="1"/>
    </row>
    <row r="840" spans="6:8" ht="15.75" customHeight="1">
      <c r="F840" s="1"/>
      <c r="G840" s="1"/>
      <c r="H840" s="1"/>
    </row>
    <row r="841" spans="6:8" ht="15.75" customHeight="1">
      <c r="F841" s="1"/>
      <c r="G841" s="1"/>
      <c r="H841" s="1"/>
    </row>
    <row r="842" spans="6:8" ht="15.75" customHeight="1">
      <c r="F842" s="1"/>
      <c r="G842" s="1"/>
      <c r="H842" s="1"/>
    </row>
    <row r="843" spans="6:8" ht="15.75" customHeight="1">
      <c r="F843" s="1"/>
      <c r="G843" s="1"/>
      <c r="H843" s="1"/>
    </row>
    <row r="844" spans="6:8" ht="15.75" customHeight="1">
      <c r="F844" s="1"/>
      <c r="G844" s="1"/>
      <c r="H844" s="1"/>
    </row>
    <row r="845" spans="6:8" ht="15.75" customHeight="1">
      <c r="F845" s="1"/>
      <c r="G845" s="1"/>
      <c r="H845" s="1"/>
    </row>
    <row r="846" spans="6:8" ht="15.75" customHeight="1">
      <c r="F846" s="1"/>
      <c r="G846" s="1"/>
      <c r="H846" s="1"/>
    </row>
    <row r="847" spans="6:8" ht="15.75" customHeight="1">
      <c r="F847" s="1"/>
      <c r="G847" s="1"/>
      <c r="H847" s="1"/>
    </row>
    <row r="848" spans="6:8" ht="15.75" customHeight="1">
      <c r="F848" s="1"/>
      <c r="G848" s="1"/>
      <c r="H848" s="1"/>
    </row>
    <row r="849" spans="6:8" ht="15.75" customHeight="1">
      <c r="F849" s="1"/>
      <c r="G849" s="1"/>
      <c r="H849" s="1"/>
    </row>
    <row r="850" spans="6:8" ht="15.75" customHeight="1">
      <c r="F850" s="1"/>
      <c r="G850" s="1"/>
      <c r="H850" s="1"/>
    </row>
    <row r="851" spans="6:8" ht="15.75" customHeight="1">
      <c r="F851" s="1"/>
      <c r="G851" s="1"/>
      <c r="H851" s="1"/>
    </row>
    <row r="852" spans="6:8" ht="15.75" customHeight="1">
      <c r="F852" s="1"/>
      <c r="G852" s="1"/>
      <c r="H852" s="1"/>
    </row>
    <row r="853" spans="6:8" ht="15.75" customHeight="1">
      <c r="F853" s="1"/>
      <c r="G853" s="1"/>
      <c r="H853" s="1"/>
    </row>
    <row r="854" spans="6:8" ht="15.75" customHeight="1">
      <c r="F854" s="1"/>
      <c r="G854" s="1"/>
      <c r="H854" s="1"/>
    </row>
    <row r="855" spans="6:8" ht="15.75" customHeight="1">
      <c r="F855" s="1"/>
      <c r="G855" s="1"/>
      <c r="H855" s="1"/>
    </row>
    <row r="856" spans="6:8" ht="15.75" customHeight="1">
      <c r="F856" s="1"/>
      <c r="G856" s="1"/>
      <c r="H856" s="1"/>
    </row>
    <row r="857" spans="6:8" ht="15.75" customHeight="1">
      <c r="F857" s="1"/>
      <c r="G857" s="1"/>
      <c r="H857" s="1"/>
    </row>
    <row r="858" spans="6:8" ht="15.75" customHeight="1">
      <c r="F858" s="1"/>
      <c r="G858" s="1"/>
      <c r="H858" s="1"/>
    </row>
    <row r="859" spans="6:8" ht="15.75" customHeight="1">
      <c r="F859" s="1"/>
      <c r="G859" s="1"/>
      <c r="H859" s="1"/>
    </row>
    <row r="860" spans="6:8" ht="15.75" customHeight="1">
      <c r="F860" s="1"/>
      <c r="G860" s="1"/>
      <c r="H860" s="1"/>
    </row>
    <row r="861" spans="6:8" ht="15.75" customHeight="1">
      <c r="F861" s="1"/>
      <c r="G861" s="1"/>
      <c r="H861" s="1"/>
    </row>
    <row r="862" spans="6:8" ht="15.75" customHeight="1">
      <c r="F862" s="1"/>
      <c r="G862" s="1"/>
      <c r="H862" s="1"/>
    </row>
    <row r="863" spans="6:8" ht="15.75" customHeight="1">
      <c r="F863" s="1"/>
      <c r="G863" s="1"/>
      <c r="H863" s="1"/>
    </row>
    <row r="864" spans="6:8" ht="15.75" customHeight="1">
      <c r="F864" s="1"/>
      <c r="G864" s="1"/>
      <c r="H864" s="1"/>
    </row>
    <row r="865" spans="6:8" ht="15.75" customHeight="1">
      <c r="F865" s="1"/>
      <c r="G865" s="1"/>
      <c r="H865" s="1"/>
    </row>
    <row r="866" spans="6:8" ht="15.75" customHeight="1">
      <c r="F866" s="1"/>
      <c r="G866" s="1"/>
      <c r="H866" s="1"/>
    </row>
    <row r="867" spans="6:8" ht="15.75" customHeight="1">
      <c r="F867" s="1"/>
      <c r="G867" s="1"/>
      <c r="H867" s="1"/>
    </row>
    <row r="868" spans="6:8" ht="15.75" customHeight="1">
      <c r="F868" s="1"/>
      <c r="G868" s="1"/>
      <c r="H868" s="1"/>
    </row>
    <row r="869" spans="6:8" ht="15.75" customHeight="1">
      <c r="F869" s="1"/>
      <c r="G869" s="1"/>
      <c r="H869" s="1"/>
    </row>
    <row r="870" spans="6:8" ht="15.75" customHeight="1">
      <c r="F870" s="1"/>
      <c r="G870" s="1"/>
      <c r="H870" s="1"/>
    </row>
    <row r="871" spans="6:8" ht="15.75" customHeight="1">
      <c r="F871" s="1"/>
      <c r="G871" s="1"/>
      <c r="H871" s="1"/>
    </row>
    <row r="872" spans="6:8" ht="15.75" customHeight="1">
      <c r="F872" s="1"/>
      <c r="G872" s="1"/>
      <c r="H872" s="1"/>
    </row>
    <row r="873" spans="6:8" ht="15.75" customHeight="1">
      <c r="F873" s="1"/>
      <c r="G873" s="1"/>
      <c r="H873" s="1"/>
    </row>
    <row r="874" spans="6:8" ht="15.75" customHeight="1">
      <c r="F874" s="1"/>
      <c r="G874" s="1"/>
      <c r="H874" s="1"/>
    </row>
    <row r="875" spans="6:8" ht="15.75" customHeight="1">
      <c r="F875" s="1"/>
      <c r="G875" s="1"/>
      <c r="H875" s="1"/>
    </row>
    <row r="876" spans="6:8" ht="15.75" customHeight="1">
      <c r="F876" s="1"/>
      <c r="G876" s="1"/>
      <c r="H876" s="1"/>
    </row>
    <row r="877" spans="6:8" ht="15.75" customHeight="1">
      <c r="F877" s="1"/>
      <c r="G877" s="1"/>
      <c r="H877" s="1"/>
    </row>
    <row r="878" spans="6:8" ht="15.75" customHeight="1">
      <c r="F878" s="1"/>
      <c r="G878" s="1"/>
      <c r="H878" s="1"/>
    </row>
    <row r="879" spans="6:8" ht="15.75" customHeight="1">
      <c r="F879" s="1"/>
      <c r="G879" s="1"/>
      <c r="H879" s="1"/>
    </row>
    <row r="880" spans="6:8" ht="15.75" customHeight="1">
      <c r="F880" s="1"/>
      <c r="G880" s="1"/>
      <c r="H880" s="1"/>
    </row>
    <row r="881" spans="6:8" ht="15.75" customHeight="1">
      <c r="F881" s="1"/>
      <c r="G881" s="1"/>
      <c r="H881" s="1"/>
    </row>
    <row r="882" spans="6:8" ht="15.75" customHeight="1">
      <c r="F882" s="1"/>
      <c r="G882" s="1"/>
      <c r="H882" s="1"/>
    </row>
    <row r="883" spans="6:8" ht="15.75" customHeight="1">
      <c r="F883" s="1"/>
      <c r="G883" s="1"/>
      <c r="H883" s="1"/>
    </row>
    <row r="884" spans="6:8" ht="15.75" customHeight="1">
      <c r="F884" s="1"/>
      <c r="G884" s="1"/>
      <c r="H884" s="1"/>
    </row>
    <row r="885" spans="6:8" ht="15.75" customHeight="1">
      <c r="F885" s="1"/>
      <c r="G885" s="1"/>
      <c r="H885" s="1"/>
    </row>
    <row r="886" spans="6:8" ht="15.75" customHeight="1">
      <c r="F886" s="1"/>
      <c r="G886" s="1"/>
      <c r="H886" s="1"/>
    </row>
    <row r="887" spans="6:8" ht="15.75" customHeight="1">
      <c r="F887" s="1"/>
      <c r="G887" s="1"/>
      <c r="H887" s="1"/>
    </row>
    <row r="888" spans="6:8" ht="15.75" customHeight="1">
      <c r="F888" s="1"/>
      <c r="G888" s="1"/>
      <c r="H888" s="1"/>
    </row>
    <row r="889" spans="6:8" ht="15.75" customHeight="1">
      <c r="F889" s="1"/>
      <c r="G889" s="1"/>
      <c r="H889" s="1"/>
    </row>
    <row r="890" spans="6:8" ht="15.75" customHeight="1">
      <c r="F890" s="1"/>
      <c r="G890" s="1"/>
      <c r="H890" s="1"/>
    </row>
    <row r="891" spans="6:8" ht="15.75" customHeight="1">
      <c r="F891" s="1"/>
      <c r="G891" s="1"/>
      <c r="H891" s="1"/>
    </row>
    <row r="892" spans="6:8" ht="15.75" customHeight="1">
      <c r="F892" s="1"/>
      <c r="G892" s="1"/>
      <c r="H892" s="1"/>
    </row>
    <row r="893" spans="6:8" ht="15.75" customHeight="1">
      <c r="F893" s="1"/>
      <c r="G893" s="1"/>
      <c r="H893" s="1"/>
    </row>
    <row r="894" spans="6:8" ht="15.75" customHeight="1">
      <c r="F894" s="1"/>
      <c r="G894" s="1"/>
      <c r="H894" s="1"/>
    </row>
    <row r="895" spans="6:8" ht="15.75" customHeight="1">
      <c r="F895" s="1"/>
      <c r="G895" s="1"/>
      <c r="H895" s="1"/>
    </row>
    <row r="896" spans="6:8" ht="15.75" customHeight="1">
      <c r="F896" s="1"/>
      <c r="G896" s="1"/>
      <c r="H896" s="1"/>
    </row>
    <row r="897" spans="6:8" ht="15.75" customHeight="1">
      <c r="F897" s="1"/>
      <c r="G897" s="1"/>
      <c r="H897" s="1"/>
    </row>
    <row r="898" spans="6:8" ht="15.75" customHeight="1">
      <c r="F898" s="1"/>
      <c r="G898" s="1"/>
      <c r="H898" s="1"/>
    </row>
    <row r="899" spans="6:8" ht="15.75" customHeight="1">
      <c r="F899" s="1"/>
      <c r="G899" s="1"/>
      <c r="H899" s="1"/>
    </row>
    <row r="900" spans="6:8" ht="15.75" customHeight="1">
      <c r="F900" s="1"/>
      <c r="G900" s="1"/>
      <c r="H900" s="1"/>
    </row>
    <row r="901" spans="6:8" ht="15.75" customHeight="1">
      <c r="F901" s="1"/>
      <c r="G901" s="1"/>
      <c r="H901" s="1"/>
    </row>
    <row r="902" spans="6:8" ht="15.75" customHeight="1">
      <c r="F902" s="1"/>
      <c r="G902" s="1"/>
      <c r="H902" s="1"/>
    </row>
    <row r="903" spans="6:8" ht="15.75" customHeight="1">
      <c r="F903" s="1"/>
      <c r="G903" s="1"/>
      <c r="H903" s="1"/>
    </row>
    <row r="904" spans="6:8" ht="15.75" customHeight="1">
      <c r="F904" s="1"/>
      <c r="G904" s="1"/>
      <c r="H904" s="1"/>
    </row>
    <row r="905" spans="6:8" ht="15.75" customHeight="1">
      <c r="F905" s="1"/>
      <c r="G905" s="1"/>
      <c r="H905" s="1"/>
    </row>
    <row r="906" spans="6:8" ht="15.75" customHeight="1">
      <c r="F906" s="1"/>
      <c r="G906" s="1"/>
      <c r="H906" s="1"/>
    </row>
    <row r="907" spans="6:8" ht="15.75" customHeight="1">
      <c r="F907" s="1"/>
      <c r="G907" s="1"/>
      <c r="H907" s="1"/>
    </row>
    <row r="908" spans="6:8" ht="15.75" customHeight="1">
      <c r="F908" s="1"/>
      <c r="G908" s="1"/>
      <c r="H908" s="1"/>
    </row>
    <row r="909" spans="6:8" ht="15.75" customHeight="1">
      <c r="F909" s="1"/>
      <c r="G909" s="1"/>
      <c r="H909" s="1"/>
    </row>
    <row r="910" spans="6:8" ht="15.75" customHeight="1">
      <c r="F910" s="1"/>
      <c r="G910" s="1"/>
      <c r="H910" s="1"/>
    </row>
    <row r="911" spans="6:8" ht="15.75" customHeight="1">
      <c r="F911" s="1"/>
      <c r="G911" s="1"/>
      <c r="H911" s="1"/>
    </row>
    <row r="912" spans="6:8" ht="15.75" customHeight="1">
      <c r="F912" s="1"/>
      <c r="G912" s="1"/>
      <c r="H912" s="1"/>
    </row>
    <row r="913" spans="6:8" ht="15.75" customHeight="1">
      <c r="F913" s="1"/>
      <c r="G913" s="1"/>
      <c r="H913" s="1"/>
    </row>
    <row r="914" spans="6:8" ht="15.75" customHeight="1">
      <c r="F914" s="1"/>
      <c r="G914" s="1"/>
      <c r="H914" s="1"/>
    </row>
    <row r="915" spans="6:8" ht="15.75" customHeight="1">
      <c r="F915" s="1"/>
      <c r="G915" s="1"/>
      <c r="H915" s="1"/>
    </row>
    <row r="916" spans="6:8" ht="15.75" customHeight="1">
      <c r="F916" s="1"/>
      <c r="G916" s="1"/>
      <c r="H916" s="1"/>
    </row>
    <row r="917" spans="6:8" ht="15.75" customHeight="1">
      <c r="F917" s="1"/>
      <c r="G917" s="1"/>
      <c r="H917" s="1"/>
    </row>
    <row r="918" spans="6:8" ht="15.75" customHeight="1">
      <c r="F918" s="1"/>
      <c r="G918" s="1"/>
      <c r="H918" s="1"/>
    </row>
    <row r="919" spans="6:8" ht="15.75" customHeight="1">
      <c r="F919" s="1"/>
      <c r="G919" s="1"/>
      <c r="H919" s="1"/>
    </row>
    <row r="920" spans="6:8" ht="15.75" customHeight="1">
      <c r="F920" s="1"/>
      <c r="G920" s="1"/>
      <c r="H920" s="1"/>
    </row>
    <row r="921" spans="6:8" ht="15.75" customHeight="1">
      <c r="F921" s="1"/>
      <c r="G921" s="1"/>
      <c r="H921" s="1"/>
    </row>
    <row r="922" spans="6:8" ht="15.75" customHeight="1">
      <c r="F922" s="1"/>
      <c r="G922" s="1"/>
      <c r="H922" s="1"/>
    </row>
    <row r="923" spans="6:8" ht="15.75" customHeight="1">
      <c r="F923" s="1"/>
      <c r="G923" s="1"/>
      <c r="H923" s="1"/>
    </row>
    <row r="924" spans="6:8" ht="15.75" customHeight="1">
      <c r="F924" s="1"/>
      <c r="G924" s="1"/>
      <c r="H924" s="1"/>
    </row>
    <row r="925" spans="6:8" ht="15.75" customHeight="1">
      <c r="F925" s="1"/>
      <c r="G925" s="1"/>
      <c r="H925" s="1"/>
    </row>
    <row r="926" spans="6:8" ht="15.75" customHeight="1">
      <c r="F926" s="1"/>
      <c r="G926" s="1"/>
      <c r="H926" s="1"/>
    </row>
    <row r="927" spans="6:8" ht="15.75" customHeight="1">
      <c r="F927" s="1"/>
      <c r="G927" s="1"/>
      <c r="H927" s="1"/>
    </row>
    <row r="928" spans="6:8" ht="15.75" customHeight="1">
      <c r="F928" s="1"/>
      <c r="G928" s="1"/>
      <c r="H928" s="1"/>
    </row>
    <row r="929" spans="6:8" ht="15.75" customHeight="1">
      <c r="F929" s="1"/>
      <c r="G929" s="1"/>
      <c r="H929" s="1"/>
    </row>
    <row r="930" spans="6:8" ht="15.75" customHeight="1">
      <c r="F930" s="1"/>
      <c r="G930" s="1"/>
      <c r="H930" s="1"/>
    </row>
    <row r="931" spans="6:8" ht="15.75" customHeight="1">
      <c r="F931" s="1"/>
      <c r="G931" s="1"/>
      <c r="H931" s="1"/>
    </row>
    <row r="932" spans="6:8" ht="15.75" customHeight="1">
      <c r="F932" s="1"/>
      <c r="G932" s="1"/>
      <c r="H932" s="1"/>
    </row>
    <row r="933" spans="6:8" ht="15.75" customHeight="1">
      <c r="F933" s="1"/>
      <c r="G933" s="1"/>
      <c r="H933" s="1"/>
    </row>
    <row r="934" spans="6:8" ht="15.75" customHeight="1">
      <c r="F934" s="1"/>
      <c r="G934" s="1"/>
      <c r="H934" s="1"/>
    </row>
    <row r="935" spans="6:8" ht="15.75" customHeight="1">
      <c r="F935" s="1"/>
      <c r="G935" s="1"/>
      <c r="H935" s="1"/>
    </row>
    <row r="936" spans="6:8" ht="15.75" customHeight="1">
      <c r="F936" s="1"/>
      <c r="G936" s="1"/>
      <c r="H936" s="1"/>
    </row>
    <row r="937" spans="6:8" ht="15.75" customHeight="1">
      <c r="F937" s="1"/>
      <c r="G937" s="1"/>
      <c r="H937" s="1"/>
    </row>
    <row r="938" spans="6:8" ht="15.75" customHeight="1">
      <c r="F938" s="1"/>
      <c r="G938" s="1"/>
      <c r="H938" s="1"/>
    </row>
    <row r="939" spans="6:8" ht="15.75" customHeight="1">
      <c r="F939" s="1"/>
      <c r="G939" s="1"/>
      <c r="H939" s="1"/>
    </row>
    <row r="940" spans="6:8" ht="15.75" customHeight="1">
      <c r="F940" s="1"/>
      <c r="G940" s="1"/>
      <c r="H940" s="1"/>
    </row>
    <row r="941" spans="6:8" ht="15.75" customHeight="1">
      <c r="F941" s="1"/>
      <c r="G941" s="1"/>
      <c r="H941" s="1"/>
    </row>
    <row r="942" spans="6:8" ht="15.75" customHeight="1">
      <c r="F942" s="1"/>
      <c r="G942" s="1"/>
      <c r="H942" s="1"/>
    </row>
    <row r="943" spans="6:8" ht="15.75" customHeight="1">
      <c r="F943" s="1"/>
      <c r="G943" s="1"/>
      <c r="H943" s="1"/>
    </row>
    <row r="944" spans="6:8" ht="15.75" customHeight="1">
      <c r="F944" s="1"/>
      <c r="G944" s="1"/>
      <c r="H944" s="1"/>
    </row>
    <row r="945" spans="6:8" ht="15.75" customHeight="1">
      <c r="F945" s="1"/>
      <c r="G945" s="1"/>
      <c r="H945" s="1"/>
    </row>
    <row r="946" spans="6:8" ht="15.75" customHeight="1">
      <c r="F946" s="1"/>
      <c r="G946" s="1"/>
      <c r="H946" s="1"/>
    </row>
    <row r="947" spans="6:8" ht="15.75" customHeight="1">
      <c r="F947" s="1"/>
      <c r="G947" s="1"/>
      <c r="H947" s="1"/>
    </row>
    <row r="948" spans="6:8" ht="15.75" customHeight="1">
      <c r="F948" s="1"/>
      <c r="G948" s="1"/>
      <c r="H948" s="1"/>
    </row>
    <row r="949" spans="6:8" ht="15.75" customHeight="1">
      <c r="F949" s="1"/>
      <c r="G949" s="1"/>
      <c r="H949" s="1"/>
    </row>
    <row r="950" spans="6:8" ht="15.75" customHeight="1">
      <c r="F950" s="1"/>
      <c r="G950" s="1"/>
      <c r="H950" s="1"/>
    </row>
    <row r="951" spans="6:8" ht="15.75" customHeight="1">
      <c r="F951" s="1"/>
      <c r="G951" s="1"/>
      <c r="H951" s="1"/>
    </row>
    <row r="952" spans="6:8" ht="15.75" customHeight="1">
      <c r="F952" s="1"/>
      <c r="G952" s="1"/>
      <c r="H952" s="1"/>
    </row>
    <row r="953" spans="6:8" ht="15.75" customHeight="1">
      <c r="F953" s="1"/>
      <c r="G953" s="1"/>
      <c r="H953" s="1"/>
    </row>
    <row r="954" spans="6:8" ht="15.75" customHeight="1">
      <c r="F954" s="1"/>
      <c r="G954" s="1"/>
      <c r="H954" s="1"/>
    </row>
    <row r="955" spans="6:8" ht="15.75" customHeight="1">
      <c r="F955" s="1"/>
      <c r="G955" s="1"/>
      <c r="H955" s="1"/>
    </row>
    <row r="956" spans="6:8" ht="15.75" customHeight="1">
      <c r="F956" s="1"/>
      <c r="G956" s="1"/>
      <c r="H956" s="1"/>
    </row>
    <row r="957" spans="6:8" ht="15.75" customHeight="1">
      <c r="F957" s="1"/>
      <c r="G957" s="1"/>
      <c r="H957" s="1"/>
    </row>
    <row r="958" spans="6:8" ht="15.75" customHeight="1">
      <c r="F958" s="1"/>
      <c r="G958" s="1"/>
      <c r="H958" s="1"/>
    </row>
    <row r="959" spans="6:8" ht="15.75" customHeight="1">
      <c r="F959" s="1"/>
      <c r="G959" s="1"/>
      <c r="H959" s="1"/>
    </row>
    <row r="960" spans="6:8" ht="15.75" customHeight="1">
      <c r="F960" s="1"/>
      <c r="G960" s="1"/>
      <c r="H960" s="1"/>
    </row>
    <row r="961" spans="6:8" ht="15.75" customHeight="1">
      <c r="F961" s="1"/>
      <c r="G961" s="1"/>
      <c r="H961" s="1"/>
    </row>
    <row r="962" spans="6:8" ht="15.75" customHeight="1">
      <c r="F962" s="1"/>
      <c r="G962" s="1"/>
      <c r="H962" s="1"/>
    </row>
    <row r="963" spans="6:8" ht="15.75" customHeight="1">
      <c r="F963" s="1"/>
      <c r="G963" s="1"/>
      <c r="H963" s="1"/>
    </row>
    <row r="964" spans="6:8" ht="15.75" customHeight="1">
      <c r="F964" s="1"/>
      <c r="G964" s="1"/>
      <c r="H964" s="1"/>
    </row>
    <row r="965" spans="6:8" ht="15.75" customHeight="1">
      <c r="F965" s="1"/>
      <c r="G965" s="1"/>
      <c r="H965" s="1"/>
    </row>
    <row r="966" spans="6:8" ht="15.75" customHeight="1">
      <c r="F966" s="1"/>
      <c r="G966" s="1"/>
      <c r="H966" s="1"/>
    </row>
    <row r="967" spans="6:8" ht="15.75" customHeight="1">
      <c r="F967" s="1"/>
      <c r="G967" s="1"/>
      <c r="H967" s="1"/>
    </row>
    <row r="968" spans="6:8" ht="15.75" customHeight="1">
      <c r="F968" s="1"/>
      <c r="G968" s="1"/>
      <c r="H968" s="1"/>
    </row>
    <row r="969" spans="6:8" ht="15.75" customHeight="1">
      <c r="F969" s="1"/>
      <c r="G969" s="1"/>
      <c r="H969" s="1"/>
    </row>
    <row r="970" spans="6:8" ht="15.75" customHeight="1">
      <c r="F970" s="1"/>
      <c r="G970" s="1"/>
      <c r="H970" s="1"/>
    </row>
    <row r="971" spans="6:8" ht="15.75" customHeight="1">
      <c r="F971" s="1"/>
      <c r="G971" s="1"/>
      <c r="H971" s="1"/>
    </row>
    <row r="972" spans="6:8" ht="15.75" customHeight="1">
      <c r="F972" s="1"/>
      <c r="G972" s="1"/>
      <c r="H972" s="1"/>
    </row>
    <row r="973" spans="6:8" ht="15.75" customHeight="1">
      <c r="F973" s="1"/>
      <c r="G973" s="1"/>
      <c r="H973" s="1"/>
    </row>
    <row r="974" spans="6:8" ht="15.75" customHeight="1">
      <c r="F974" s="1"/>
      <c r="G974" s="1"/>
      <c r="H974" s="1"/>
    </row>
    <row r="975" spans="6:8" ht="15.75" customHeight="1">
      <c r="F975" s="1"/>
      <c r="G975" s="1"/>
      <c r="H975" s="1"/>
    </row>
    <row r="976" spans="6:8" ht="15.75" customHeight="1">
      <c r="F976" s="1"/>
      <c r="G976" s="1"/>
      <c r="H976" s="1"/>
    </row>
    <row r="977" spans="6:8" ht="15.75" customHeight="1">
      <c r="F977" s="1"/>
      <c r="G977" s="1"/>
      <c r="H977" s="1"/>
    </row>
    <row r="978" spans="6:8" ht="15.75" customHeight="1">
      <c r="F978" s="1"/>
      <c r="G978" s="1"/>
      <c r="H978" s="1"/>
    </row>
    <row r="979" spans="6:8" ht="15.75" customHeight="1">
      <c r="F979" s="1"/>
      <c r="G979" s="1"/>
      <c r="H979" s="1"/>
    </row>
    <row r="980" spans="6:8" ht="15.75" customHeight="1">
      <c r="F980" s="1"/>
      <c r="G980" s="1"/>
      <c r="H980" s="1"/>
    </row>
    <row r="981" spans="6:8" ht="15.75" customHeight="1">
      <c r="F981" s="1"/>
      <c r="G981" s="1"/>
      <c r="H981" s="1"/>
    </row>
    <row r="982" spans="6:8" ht="15.75" customHeight="1">
      <c r="F982" s="1"/>
      <c r="G982" s="1"/>
      <c r="H982" s="1"/>
    </row>
    <row r="983" spans="6:8" ht="15.75" customHeight="1">
      <c r="F983" s="1"/>
      <c r="G983" s="1"/>
      <c r="H983" s="1"/>
    </row>
    <row r="984" spans="6:8" ht="15.75" customHeight="1">
      <c r="F984" s="1"/>
      <c r="G984" s="1"/>
      <c r="H984" s="1"/>
    </row>
    <row r="985" spans="6:8" ht="15.75" customHeight="1">
      <c r="F985" s="1"/>
      <c r="G985" s="1"/>
      <c r="H985" s="1"/>
    </row>
    <row r="986" spans="6:8" ht="15.75" customHeight="1">
      <c r="F986" s="1"/>
      <c r="G986" s="1"/>
      <c r="H986" s="1"/>
    </row>
    <row r="987" spans="6:8" ht="15.75" customHeight="1">
      <c r="F987" s="1"/>
      <c r="G987" s="1"/>
      <c r="H987" s="1"/>
    </row>
    <row r="988" spans="6:8" ht="15.75" customHeight="1">
      <c r="F988" s="1"/>
      <c r="G988" s="1"/>
      <c r="H988" s="1"/>
    </row>
    <row r="989" spans="6:8" ht="15.75" customHeight="1">
      <c r="F989" s="1"/>
      <c r="G989" s="1"/>
      <c r="H989" s="1"/>
    </row>
    <row r="990" spans="6:8" ht="15.75" customHeight="1">
      <c r="F990" s="1"/>
      <c r="G990" s="1"/>
      <c r="H990" s="1"/>
    </row>
    <row r="991" spans="6:8" ht="15.75" customHeight="1">
      <c r="F991" s="1"/>
      <c r="G991" s="1"/>
      <c r="H991" s="1"/>
    </row>
    <row r="992" spans="6:8" ht="15.75" customHeight="1">
      <c r="F992" s="1"/>
      <c r="G992" s="1"/>
      <c r="H992" s="1"/>
    </row>
    <row r="993" spans="6:8" ht="15.75" customHeight="1">
      <c r="F993" s="1"/>
      <c r="G993" s="1"/>
      <c r="H993" s="1"/>
    </row>
    <row r="994" spans="6:8" ht="15.75" customHeight="1">
      <c r="F994" s="1"/>
      <c r="G994" s="1"/>
      <c r="H994" s="1"/>
    </row>
    <row r="995" spans="6:8" ht="15.75" customHeight="1">
      <c r="F995" s="1"/>
      <c r="G995" s="1"/>
      <c r="H995" s="1"/>
    </row>
    <row r="996" spans="6:8" ht="15.75" customHeight="1">
      <c r="F996" s="1"/>
      <c r="G996" s="1"/>
      <c r="H996" s="1"/>
    </row>
    <row r="997" spans="6:8" ht="15.75" customHeight="1">
      <c r="F997" s="1"/>
      <c r="G997" s="1"/>
      <c r="H997" s="1"/>
    </row>
    <row r="998" spans="6:8" ht="15.75" customHeight="1">
      <c r="F998" s="1"/>
      <c r="G998" s="1"/>
      <c r="H998" s="1"/>
    </row>
    <row r="999" spans="6:8" ht="15.75" customHeight="1">
      <c r="F999" s="1"/>
      <c r="G999" s="1"/>
      <c r="H999" s="1"/>
    </row>
    <row r="1000" spans="6:8" ht="15.75" customHeight="1">
      <c r="F1000" s="1"/>
      <c r="G1000" s="1"/>
      <c r="H1000" s="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15748031496062992" bottom="0.15748031496062992" header="0" footer="0"/>
  <pageSetup scale="90" firstPageNumber="21" orientation="landscape" useFirstPageNumber="1" r:id="rId1"/>
  <headerFooter>
    <oddFooter>&amp;C&amp;P</oddFooter>
  </headerFooter>
  <rowBreaks count="2" manualBreakCount="2">
    <brk id="9" max="8" man="1"/>
    <brk id="1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topLeftCell="C4" zoomScale="96" zoomScaleNormal="100" zoomScaleSheetLayoutView="96" workbookViewId="0">
      <selection activeCell="L6" sqref="L6"/>
    </sheetView>
  </sheetViews>
  <sheetFormatPr defaultColWidth="11.25" defaultRowHeight="15" customHeight="1"/>
  <cols>
    <col min="1" max="1" width="13.125" customWidth="1"/>
    <col min="2" max="2" width="12.875" customWidth="1"/>
    <col min="3" max="3" width="9.625" customWidth="1"/>
    <col min="4" max="4" width="33.12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142</v>
      </c>
      <c r="B2" s="251" t="s">
        <v>143</v>
      </c>
      <c r="C2" s="251" t="s">
        <v>144</v>
      </c>
      <c r="D2" s="244" t="s">
        <v>44</v>
      </c>
      <c r="E2" s="244" t="s">
        <v>145</v>
      </c>
      <c r="F2" s="244" t="s">
        <v>146</v>
      </c>
      <c r="G2" s="246" t="s">
        <v>147</v>
      </c>
      <c r="H2" s="252" t="s">
        <v>48</v>
      </c>
      <c r="I2" s="246" t="s">
        <v>148</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87</v>
      </c>
      <c r="M4" s="12">
        <f>SUMIF($J:$J,"三",$C:$C)</f>
        <v>0</v>
      </c>
      <c r="N4" s="12">
        <f>SUMIF($J:$J,"四",$C:$C)</f>
        <v>0</v>
      </c>
      <c r="O4" s="12">
        <f>SUMIF($J:$J,"五",$C:$C)</f>
        <v>0</v>
      </c>
      <c r="P4" s="2"/>
      <c r="Q4" s="2"/>
      <c r="R4" s="2"/>
      <c r="S4" s="2"/>
      <c r="T4" s="2"/>
      <c r="U4" s="2"/>
      <c r="V4" s="2"/>
      <c r="W4" s="2"/>
      <c r="X4" s="2"/>
      <c r="Y4" s="2"/>
      <c r="Z4" s="2"/>
      <c r="AA4" s="2"/>
      <c r="AB4" s="2"/>
      <c r="AC4" s="2"/>
    </row>
    <row r="5" spans="1:29" ht="117">
      <c r="A5" s="92" t="s">
        <v>545</v>
      </c>
      <c r="B5" s="94" t="s">
        <v>435</v>
      </c>
      <c r="C5" s="95">
        <f>SUM(C6:C7)</f>
        <v>87</v>
      </c>
      <c r="D5" s="92" t="s">
        <v>548</v>
      </c>
      <c r="E5" s="92"/>
      <c r="F5" s="97">
        <f>SUM(F6:F8)</f>
        <v>83</v>
      </c>
      <c r="G5" s="98">
        <f t="shared" ref="G5:G7" si="0">F5/C5</f>
        <v>0.95402298850574707</v>
      </c>
      <c r="H5" s="92"/>
      <c r="I5" s="99"/>
      <c r="J5" s="30"/>
      <c r="K5" s="30"/>
      <c r="L5" s="30"/>
      <c r="M5" s="30"/>
      <c r="N5" s="30"/>
      <c r="O5" s="30"/>
      <c r="P5" s="30"/>
      <c r="Q5" s="30"/>
      <c r="R5" s="30"/>
      <c r="S5" s="30"/>
      <c r="T5" s="30"/>
      <c r="U5" s="30"/>
      <c r="V5" s="30"/>
      <c r="W5" s="30"/>
      <c r="X5" s="30"/>
      <c r="Y5" s="30"/>
      <c r="Z5" s="30"/>
      <c r="AA5" s="30"/>
      <c r="AB5" s="30"/>
      <c r="AC5" s="30"/>
    </row>
    <row r="6" spans="1:29" ht="154.5" customHeight="1">
      <c r="A6" s="100" t="s">
        <v>28</v>
      </c>
      <c r="B6" s="159" t="s">
        <v>546</v>
      </c>
      <c r="C6" s="108">
        <v>67</v>
      </c>
      <c r="D6" s="120" t="s">
        <v>578</v>
      </c>
      <c r="E6" s="101" t="s">
        <v>149</v>
      </c>
      <c r="F6" s="150">
        <v>63</v>
      </c>
      <c r="G6" s="105">
        <f t="shared" si="0"/>
        <v>0.94029850746268662</v>
      </c>
      <c r="H6" s="152"/>
      <c r="I6" s="106" t="s">
        <v>150</v>
      </c>
      <c r="J6" s="32" t="str">
        <f t="shared" ref="J6:J8" si="1">LEFT(E6,FIND("、",E6) - 1)</f>
        <v>二</v>
      </c>
      <c r="K6" s="2"/>
      <c r="L6" s="2"/>
      <c r="M6" s="2"/>
      <c r="N6" s="2"/>
      <c r="O6" s="2"/>
      <c r="P6" s="2"/>
      <c r="Q6" s="2"/>
      <c r="R6" s="2"/>
      <c r="S6" s="2"/>
      <c r="T6" s="2"/>
      <c r="U6" s="2"/>
      <c r="V6" s="2"/>
      <c r="W6" s="2"/>
      <c r="X6" s="2"/>
      <c r="Y6" s="2"/>
      <c r="Z6" s="2"/>
      <c r="AA6" s="2"/>
      <c r="AB6" s="2"/>
      <c r="AC6" s="2"/>
    </row>
    <row r="7" spans="1:29" ht="149.25" customHeight="1">
      <c r="A7" s="115" t="s">
        <v>28</v>
      </c>
      <c r="B7" s="119" t="s">
        <v>547</v>
      </c>
      <c r="C7" s="117">
        <v>20</v>
      </c>
      <c r="D7" s="120" t="s">
        <v>432</v>
      </c>
      <c r="E7" s="101" t="s">
        <v>151</v>
      </c>
      <c r="F7" s="150">
        <v>19</v>
      </c>
      <c r="G7" s="105">
        <f t="shared" si="0"/>
        <v>0.95</v>
      </c>
      <c r="H7" s="154"/>
      <c r="I7" s="106" t="s">
        <v>152</v>
      </c>
      <c r="J7" s="32" t="str">
        <f t="shared" si="1"/>
        <v>二</v>
      </c>
      <c r="K7" s="2"/>
      <c r="L7" s="2"/>
      <c r="M7" s="2"/>
      <c r="N7" s="2"/>
      <c r="O7" s="2"/>
      <c r="P7" s="2"/>
      <c r="Q7" s="2"/>
      <c r="R7" s="2"/>
      <c r="S7" s="2"/>
      <c r="T7" s="2"/>
      <c r="U7" s="2"/>
      <c r="V7" s="2"/>
      <c r="W7" s="2"/>
      <c r="X7" s="2"/>
      <c r="Y7" s="2"/>
      <c r="Z7" s="2"/>
      <c r="AA7" s="2"/>
      <c r="AB7" s="2"/>
      <c r="AC7" s="2"/>
    </row>
    <row r="8" spans="1:29" ht="70.5" customHeight="1">
      <c r="A8" s="123" t="s">
        <v>28</v>
      </c>
      <c r="B8" s="160" t="s">
        <v>153</v>
      </c>
      <c r="C8" s="161"/>
      <c r="D8" s="162" t="s">
        <v>549</v>
      </c>
      <c r="E8" s="162" t="s">
        <v>54</v>
      </c>
      <c r="F8" s="163">
        <v>1</v>
      </c>
      <c r="G8" s="129"/>
      <c r="H8" s="164" t="s">
        <v>383</v>
      </c>
      <c r="I8" s="165" t="s">
        <v>154</v>
      </c>
      <c r="J8" s="32" t="str">
        <f t="shared" si="1"/>
        <v>三</v>
      </c>
      <c r="K8" s="91"/>
      <c r="L8" s="32"/>
      <c r="M8" s="32"/>
      <c r="N8" s="32"/>
      <c r="O8" s="32"/>
      <c r="P8" s="32"/>
      <c r="Q8" s="32"/>
      <c r="R8" s="32"/>
      <c r="S8" s="32"/>
      <c r="T8" s="32"/>
      <c r="U8" s="32"/>
      <c r="V8" s="32"/>
      <c r="W8" s="32"/>
      <c r="X8" s="32"/>
      <c r="Y8" s="32"/>
      <c r="Z8" s="32"/>
      <c r="AA8" s="32"/>
      <c r="AB8" s="32"/>
      <c r="AC8" s="32"/>
    </row>
    <row r="9" spans="1:29" ht="46.5" customHeight="1">
      <c r="A9" s="47"/>
      <c r="B9" s="47"/>
      <c r="C9" s="75"/>
      <c r="D9" s="74"/>
      <c r="E9" s="43"/>
      <c r="F9" s="43"/>
      <c r="G9" s="43"/>
      <c r="H9" s="43"/>
      <c r="I9" s="32"/>
      <c r="J9" s="32"/>
      <c r="K9" s="32"/>
      <c r="L9" s="32"/>
      <c r="M9" s="32"/>
      <c r="N9" s="32"/>
      <c r="O9" s="32"/>
      <c r="P9" s="32"/>
      <c r="Q9" s="32"/>
      <c r="R9" s="32"/>
      <c r="S9" s="32"/>
      <c r="T9" s="32"/>
      <c r="U9" s="32"/>
      <c r="V9" s="32"/>
      <c r="W9" s="32"/>
      <c r="X9" s="32"/>
      <c r="Y9" s="32"/>
      <c r="Z9" s="32"/>
      <c r="AA9" s="32"/>
      <c r="AB9" s="32"/>
      <c r="AC9" s="32"/>
    </row>
    <row r="10" spans="1:29" ht="46.5" customHeight="1">
      <c r="A10" s="47"/>
      <c r="B10" s="47"/>
      <c r="C10" s="75"/>
      <c r="D10" s="74"/>
      <c r="E10" s="43"/>
      <c r="F10" s="43"/>
      <c r="G10" s="43"/>
      <c r="H10" s="43"/>
      <c r="I10" s="32"/>
      <c r="J10" s="32"/>
      <c r="K10" s="32"/>
      <c r="L10" s="32"/>
      <c r="M10" s="32"/>
      <c r="N10" s="32"/>
      <c r="O10" s="32"/>
      <c r="P10" s="32"/>
      <c r="Q10" s="32"/>
      <c r="R10" s="32"/>
      <c r="S10" s="32"/>
      <c r="T10" s="32"/>
      <c r="U10" s="32"/>
      <c r="V10" s="32"/>
      <c r="W10" s="32"/>
      <c r="X10" s="32"/>
      <c r="Y10" s="32"/>
      <c r="Z10" s="32"/>
      <c r="AA10" s="32"/>
      <c r="AB10" s="32"/>
      <c r="AC10" s="32"/>
    </row>
    <row r="11" spans="1:29" ht="46.5" customHeight="1">
      <c r="A11" s="47"/>
      <c r="B11" s="47"/>
      <c r="C11" s="75"/>
      <c r="D11" s="74"/>
      <c r="E11" s="43"/>
      <c r="F11" s="43"/>
      <c r="G11" s="43"/>
      <c r="H11" s="43"/>
      <c r="I11" s="32"/>
      <c r="J11" s="32"/>
      <c r="K11" s="32"/>
      <c r="L11" s="32"/>
      <c r="M11" s="32"/>
      <c r="N11" s="32"/>
      <c r="O11" s="32"/>
      <c r="P11" s="32"/>
      <c r="Q11" s="32"/>
      <c r="R11" s="32"/>
      <c r="S11" s="32"/>
      <c r="T11" s="32"/>
      <c r="U11" s="32"/>
      <c r="V11" s="32"/>
      <c r="W11" s="32"/>
      <c r="X11" s="32"/>
      <c r="Y11" s="32"/>
      <c r="Z11" s="32"/>
      <c r="AA11" s="32"/>
      <c r="AB11" s="32"/>
      <c r="AC11" s="32"/>
    </row>
    <row r="12" spans="1:29" ht="46.5" customHeight="1">
      <c r="A12" s="47"/>
      <c r="B12" s="47"/>
      <c r="C12" s="75"/>
      <c r="D12" s="74"/>
      <c r="E12" s="43"/>
      <c r="F12" s="43"/>
      <c r="G12" s="43"/>
      <c r="H12" s="43"/>
      <c r="I12" s="32"/>
      <c r="J12" s="32"/>
      <c r="K12" s="32"/>
      <c r="L12" s="32"/>
      <c r="M12" s="32"/>
      <c r="N12" s="32"/>
      <c r="O12" s="32"/>
      <c r="P12" s="32"/>
      <c r="Q12" s="32"/>
      <c r="R12" s="32"/>
      <c r="S12" s="32"/>
      <c r="T12" s="32"/>
      <c r="U12" s="32"/>
      <c r="V12" s="32"/>
      <c r="W12" s="32"/>
      <c r="X12" s="32"/>
      <c r="Y12" s="32"/>
      <c r="Z12" s="32"/>
      <c r="AA12" s="32"/>
      <c r="AB12" s="32"/>
      <c r="AC12" s="32"/>
    </row>
    <row r="13" spans="1:29" ht="46.5" customHeight="1">
      <c r="A13" s="47"/>
      <c r="B13" s="47"/>
      <c r="C13" s="75"/>
      <c r="D13" s="74"/>
      <c r="E13" s="43"/>
      <c r="F13" s="43"/>
      <c r="G13" s="43"/>
      <c r="H13" s="43"/>
      <c r="I13" s="32"/>
      <c r="J13" s="32"/>
      <c r="K13" s="32"/>
      <c r="L13" s="32"/>
      <c r="M13" s="32"/>
      <c r="N13" s="32"/>
      <c r="O13" s="32"/>
      <c r="P13" s="32"/>
      <c r="Q13" s="32"/>
      <c r="R13" s="32"/>
      <c r="S13" s="32"/>
      <c r="T13" s="32"/>
      <c r="U13" s="32"/>
      <c r="V13" s="32"/>
      <c r="W13" s="32"/>
      <c r="X13" s="32"/>
      <c r="Y13" s="32"/>
      <c r="Z13" s="32"/>
      <c r="AA13" s="32"/>
      <c r="AB13" s="32"/>
      <c r="AC13" s="32"/>
    </row>
    <row r="14" spans="1:29" ht="46.5" customHeight="1">
      <c r="A14" s="47"/>
      <c r="B14" s="47"/>
      <c r="C14" s="75"/>
      <c r="D14" s="74"/>
      <c r="E14" s="43"/>
      <c r="F14" s="43"/>
      <c r="G14" s="43"/>
      <c r="H14" s="43"/>
      <c r="I14" s="32"/>
      <c r="J14" s="32"/>
      <c r="K14" s="32"/>
      <c r="L14" s="32"/>
      <c r="M14" s="32"/>
      <c r="N14" s="32"/>
      <c r="O14" s="32"/>
      <c r="P14" s="32"/>
      <c r="Q14" s="32"/>
      <c r="R14" s="32"/>
      <c r="S14" s="32"/>
      <c r="T14" s="32"/>
      <c r="U14" s="32"/>
      <c r="V14" s="32"/>
      <c r="W14" s="32"/>
      <c r="X14" s="32"/>
      <c r="Y14" s="32"/>
      <c r="Z14" s="32"/>
      <c r="AA14" s="32"/>
      <c r="AB14" s="32"/>
      <c r="AC14" s="32"/>
    </row>
    <row r="15" spans="1:29" ht="46.5" customHeight="1">
      <c r="A15" s="2"/>
      <c r="B15" s="2"/>
      <c r="C15" s="42"/>
      <c r="D15" s="43"/>
      <c r="E15" s="43"/>
      <c r="F15" s="43"/>
      <c r="G15" s="43"/>
      <c r="H15" s="43"/>
      <c r="I15" s="32"/>
      <c r="J15" s="32"/>
      <c r="K15" s="32"/>
      <c r="L15" s="32"/>
      <c r="M15" s="32"/>
      <c r="N15" s="32"/>
      <c r="O15" s="32"/>
      <c r="P15" s="32"/>
      <c r="Q15" s="32"/>
      <c r="R15" s="32"/>
      <c r="S15" s="32"/>
      <c r="T15" s="32"/>
      <c r="U15" s="32"/>
      <c r="V15" s="32"/>
      <c r="W15" s="32"/>
      <c r="X15" s="32"/>
      <c r="Y15" s="32"/>
      <c r="Z15" s="32"/>
      <c r="AA15" s="32"/>
      <c r="AB15" s="32"/>
      <c r="AC15" s="32"/>
    </row>
    <row r="16" spans="1:29" ht="46.5" customHeight="1">
      <c r="A16" s="2"/>
      <c r="B16" s="2"/>
      <c r="C16" s="42"/>
      <c r="D16" s="43"/>
      <c r="E16" s="43"/>
      <c r="F16" s="43"/>
      <c r="G16" s="43"/>
      <c r="H16" s="43"/>
      <c r="I16" s="32"/>
      <c r="J16" s="32"/>
      <c r="K16" s="32"/>
      <c r="L16" s="32"/>
      <c r="M16" s="32"/>
      <c r="N16" s="32"/>
      <c r="O16" s="32"/>
      <c r="P16" s="32"/>
      <c r="Q16" s="32"/>
      <c r="R16" s="32"/>
      <c r="S16" s="32"/>
      <c r="T16" s="32"/>
      <c r="U16" s="32"/>
      <c r="V16" s="32"/>
      <c r="W16" s="32"/>
      <c r="X16" s="32"/>
      <c r="Y16" s="32"/>
      <c r="Z16" s="32"/>
      <c r="AA16" s="32"/>
      <c r="AB16" s="32"/>
      <c r="AC16" s="32"/>
    </row>
    <row r="17" spans="1:29" ht="46.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46.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70.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4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1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46.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46.5"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hidden="1"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46.5" customHeight="1">
      <c r="A42" s="2"/>
      <c r="B42" s="2"/>
      <c r="C42" s="42"/>
      <c r="D42" s="43"/>
      <c r="E42" s="43"/>
      <c r="F42" s="43"/>
      <c r="G42" s="43"/>
      <c r="H42" s="43"/>
      <c r="I42" s="32"/>
      <c r="J42" s="32"/>
      <c r="K42" s="32"/>
      <c r="L42" s="32"/>
      <c r="M42" s="32"/>
      <c r="N42" s="32"/>
      <c r="O42" s="32"/>
      <c r="P42" s="32"/>
      <c r="Q42" s="32"/>
      <c r="R42" s="32"/>
      <c r="S42" s="32"/>
      <c r="T42" s="32"/>
      <c r="U42" s="32"/>
      <c r="V42" s="32"/>
      <c r="W42" s="32"/>
      <c r="X42" s="32"/>
      <c r="Y42" s="32"/>
      <c r="Z42" s="32"/>
      <c r="AA42" s="32"/>
      <c r="AB42" s="32"/>
      <c r="AC42" s="32"/>
    </row>
    <row r="43" spans="1:29" ht="46.5" customHeight="1">
      <c r="A43" s="2"/>
      <c r="B43" s="2"/>
      <c r="C43" s="42"/>
      <c r="D43" s="43"/>
      <c r="E43" s="43"/>
      <c r="F43" s="43"/>
      <c r="G43" s="43"/>
      <c r="H43" s="43"/>
      <c r="I43" s="32"/>
      <c r="J43" s="32"/>
      <c r="K43" s="32"/>
      <c r="L43" s="32"/>
      <c r="M43" s="32"/>
      <c r="N43" s="32"/>
      <c r="O43" s="32"/>
      <c r="P43" s="32"/>
      <c r="Q43" s="32"/>
      <c r="R43" s="32"/>
      <c r="S43" s="32"/>
      <c r="T43" s="32"/>
      <c r="U43" s="32"/>
      <c r="V43" s="32"/>
      <c r="W43" s="32"/>
      <c r="X43" s="32"/>
      <c r="Y43" s="32"/>
      <c r="Z43" s="32"/>
      <c r="AA43" s="32"/>
      <c r="AB43" s="32"/>
      <c r="AC43" s="32"/>
    </row>
    <row r="44" spans="1:29" ht="27.7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360.7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5" firstPageNumber="25" orientation="landscape"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1"/>
  <sheetViews>
    <sheetView view="pageBreakPreview" topLeftCell="A19" zoomScale="60" zoomScaleNormal="100" workbookViewId="0">
      <selection activeCell="D12" sqref="D12:D13"/>
    </sheetView>
  </sheetViews>
  <sheetFormatPr defaultColWidth="11.25" defaultRowHeight="15" customHeight="1"/>
  <cols>
    <col min="1" max="1" width="13.125" customWidth="1"/>
    <col min="2" max="2" width="12.375" customWidth="1"/>
    <col min="3" max="3" width="11.75" customWidth="1"/>
    <col min="4" max="4" width="45.12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47"/>
      <c r="K1" s="47"/>
      <c r="L1" s="47"/>
      <c r="M1" s="47"/>
      <c r="N1" s="47"/>
      <c r="O1" s="47"/>
      <c r="P1" s="47"/>
      <c r="Q1" s="47"/>
      <c r="R1" s="47"/>
      <c r="S1" s="47"/>
      <c r="T1" s="47"/>
      <c r="U1" s="47"/>
      <c r="V1" s="47"/>
      <c r="W1" s="47"/>
      <c r="X1" s="47"/>
      <c r="Y1" s="47"/>
      <c r="Z1" s="47"/>
      <c r="AA1" s="47"/>
      <c r="AB1" s="47"/>
      <c r="AC1" s="47"/>
    </row>
    <row r="2" spans="1:29" ht="12.75" customHeight="1">
      <c r="A2" s="251" t="s">
        <v>155</v>
      </c>
      <c r="B2" s="251" t="s">
        <v>156</v>
      </c>
      <c r="C2" s="280" t="s">
        <v>157</v>
      </c>
      <c r="D2" s="244" t="s">
        <v>44</v>
      </c>
      <c r="E2" s="244" t="s">
        <v>158</v>
      </c>
      <c r="F2" s="280" t="s">
        <v>159</v>
      </c>
      <c r="G2" s="246" t="s">
        <v>160</v>
      </c>
      <c r="H2" s="252" t="s">
        <v>48</v>
      </c>
      <c r="I2" s="246" t="s">
        <v>161</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7"/>
      <c r="H3" s="247"/>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48"/>
      <c r="H4" s="248"/>
      <c r="I4" s="248"/>
      <c r="J4" s="237"/>
      <c r="K4" s="12">
        <f>SUMIF($J:$J,"一",$C:$C)</f>
        <v>3033</v>
      </c>
      <c r="L4" s="12">
        <f>SUMIF($J:$J,"二",$C:$C)</f>
        <v>74713</v>
      </c>
      <c r="M4" s="12">
        <f>SUMIF($J:$J,"三",$C:$C)</f>
        <v>0</v>
      </c>
      <c r="N4" s="12">
        <f>SUMIF($J:$J,"四",$C:$C)</f>
        <v>930</v>
      </c>
      <c r="O4" s="12">
        <f>SUMIF($J:$J,"五",$C:$C)</f>
        <v>0</v>
      </c>
      <c r="P4" s="47"/>
      <c r="Q4" s="47"/>
      <c r="R4" s="47"/>
      <c r="S4" s="47"/>
      <c r="T4" s="47"/>
      <c r="U4" s="47"/>
      <c r="V4" s="47"/>
      <c r="W4" s="47"/>
      <c r="X4" s="47"/>
      <c r="Y4" s="47"/>
      <c r="Z4" s="47"/>
      <c r="AA4" s="47"/>
      <c r="AB4" s="47"/>
      <c r="AC4" s="47"/>
    </row>
    <row r="5" spans="1:29" ht="159.75" customHeight="1">
      <c r="A5" s="92" t="s">
        <v>551</v>
      </c>
      <c r="B5" s="94" t="s">
        <v>435</v>
      </c>
      <c r="C5" s="95">
        <f>SUM(C6:C19)</f>
        <v>78676</v>
      </c>
      <c r="D5" s="92" t="s">
        <v>394</v>
      </c>
      <c r="E5" s="92"/>
      <c r="F5" s="166">
        <f>SUM(F6:F19)</f>
        <v>72548</v>
      </c>
      <c r="G5" s="98">
        <f t="shared" ref="G5:G8" si="0">F5/C5</f>
        <v>0.9221109359906452</v>
      </c>
      <c r="H5" s="92"/>
      <c r="I5" s="99"/>
      <c r="J5" s="30"/>
      <c r="K5" s="30"/>
      <c r="L5" s="30"/>
      <c r="M5" s="30"/>
      <c r="N5" s="30"/>
      <c r="O5" s="30"/>
      <c r="P5" s="30"/>
      <c r="Q5" s="30"/>
      <c r="R5" s="30"/>
      <c r="S5" s="30"/>
      <c r="T5" s="30"/>
      <c r="U5" s="30"/>
      <c r="V5" s="30"/>
      <c r="W5" s="30"/>
      <c r="X5" s="30"/>
      <c r="Y5" s="30"/>
      <c r="Z5" s="30"/>
      <c r="AA5" s="30"/>
      <c r="AB5" s="30"/>
      <c r="AC5" s="30"/>
    </row>
    <row r="6" spans="1:29" ht="191.25" customHeight="1">
      <c r="A6" s="167" t="s">
        <v>29</v>
      </c>
      <c r="B6" s="131" t="s">
        <v>162</v>
      </c>
      <c r="C6" s="168">
        <v>30</v>
      </c>
      <c r="D6" s="169" t="s">
        <v>391</v>
      </c>
      <c r="E6" s="114" t="s">
        <v>163</v>
      </c>
      <c r="F6" s="170">
        <v>25</v>
      </c>
      <c r="G6" s="105">
        <f t="shared" si="0"/>
        <v>0.83333333333333337</v>
      </c>
      <c r="H6" s="159"/>
      <c r="I6" s="113" t="s">
        <v>164</v>
      </c>
      <c r="J6" s="32" t="str">
        <f t="shared" ref="J6:J19" si="1">LEFT(E6,FIND("、",E6) - 1)</f>
        <v>四</v>
      </c>
      <c r="K6" s="47"/>
      <c r="L6" s="47"/>
      <c r="M6" s="47"/>
      <c r="N6" s="47"/>
      <c r="O6" s="47"/>
      <c r="P6" s="47"/>
      <c r="Q6" s="47"/>
      <c r="R6" s="47"/>
      <c r="S6" s="47"/>
      <c r="T6" s="47"/>
      <c r="U6" s="47"/>
      <c r="V6" s="47"/>
      <c r="W6" s="47"/>
      <c r="X6" s="47"/>
      <c r="Y6" s="47"/>
      <c r="Z6" s="47"/>
      <c r="AA6" s="47"/>
      <c r="AB6" s="47"/>
      <c r="AC6" s="47"/>
    </row>
    <row r="7" spans="1:29" ht="221.25" customHeight="1">
      <c r="A7" s="167" t="s">
        <v>29</v>
      </c>
      <c r="B7" s="116" t="s">
        <v>165</v>
      </c>
      <c r="C7" s="117">
        <v>60886</v>
      </c>
      <c r="D7" s="171" t="s">
        <v>393</v>
      </c>
      <c r="E7" s="116" t="s">
        <v>149</v>
      </c>
      <c r="F7" s="172">
        <v>59104</v>
      </c>
      <c r="G7" s="105">
        <f t="shared" si="0"/>
        <v>0.97073218802351935</v>
      </c>
      <c r="H7" s="171"/>
      <c r="I7" s="131" t="s">
        <v>166</v>
      </c>
      <c r="J7" s="32" t="str">
        <f t="shared" si="1"/>
        <v>二</v>
      </c>
      <c r="K7" s="47"/>
      <c r="L7" s="47"/>
      <c r="M7" s="47"/>
      <c r="N7" s="47"/>
      <c r="O7" s="47"/>
      <c r="P7" s="47"/>
      <c r="Q7" s="47"/>
      <c r="R7" s="47"/>
      <c r="S7" s="47"/>
      <c r="T7" s="47"/>
      <c r="U7" s="47"/>
      <c r="V7" s="47"/>
      <c r="W7" s="47"/>
      <c r="X7" s="47"/>
      <c r="Y7" s="47"/>
      <c r="Z7" s="47"/>
      <c r="AA7" s="47"/>
      <c r="AB7" s="47"/>
      <c r="AC7" s="47"/>
    </row>
    <row r="8" spans="1:29" ht="187.5" customHeight="1">
      <c r="A8" s="264" t="s">
        <v>29</v>
      </c>
      <c r="B8" s="262" t="s">
        <v>167</v>
      </c>
      <c r="C8" s="260">
        <v>3033</v>
      </c>
      <c r="D8" s="279" t="s">
        <v>168</v>
      </c>
      <c r="E8" s="262" t="s">
        <v>169</v>
      </c>
      <c r="F8" s="274">
        <v>2730</v>
      </c>
      <c r="G8" s="275">
        <f t="shared" si="0"/>
        <v>0.90009891196834813</v>
      </c>
      <c r="H8" s="266"/>
      <c r="I8" s="272" t="s">
        <v>170</v>
      </c>
      <c r="J8" s="32" t="str">
        <f t="shared" si="1"/>
        <v>一</v>
      </c>
      <c r="K8" s="61"/>
      <c r="L8" s="61"/>
      <c r="M8" s="61"/>
      <c r="N8" s="61"/>
      <c r="O8" s="61"/>
      <c r="P8" s="61"/>
      <c r="Q8" s="61"/>
      <c r="R8" s="61"/>
      <c r="S8" s="61"/>
      <c r="T8" s="61"/>
      <c r="U8" s="61"/>
      <c r="V8" s="61"/>
      <c r="W8" s="61"/>
      <c r="X8" s="61"/>
      <c r="Y8" s="61"/>
      <c r="Z8" s="61"/>
      <c r="AA8" s="61"/>
      <c r="AB8" s="61"/>
      <c r="AC8" s="61"/>
    </row>
    <row r="9" spans="1:29" ht="270.75" customHeight="1">
      <c r="A9" s="273"/>
      <c r="B9" s="278"/>
      <c r="C9" s="273"/>
      <c r="D9" s="267"/>
      <c r="E9" s="278"/>
      <c r="F9" s="267"/>
      <c r="G9" s="267"/>
      <c r="H9" s="267"/>
      <c r="I9" s="273"/>
      <c r="J9" s="32" t="e">
        <f t="shared" si="1"/>
        <v>#VALUE!</v>
      </c>
      <c r="K9" s="61"/>
      <c r="L9" s="61"/>
      <c r="M9" s="61"/>
      <c r="N9" s="61"/>
      <c r="O9" s="61"/>
      <c r="P9" s="61"/>
      <c r="Q9" s="61"/>
      <c r="R9" s="61"/>
      <c r="S9" s="61"/>
      <c r="T9" s="61"/>
      <c r="U9" s="61"/>
      <c r="V9" s="61"/>
      <c r="W9" s="61"/>
      <c r="X9" s="61"/>
      <c r="Y9" s="61"/>
      <c r="Z9" s="61"/>
      <c r="AA9" s="61"/>
      <c r="AB9" s="61"/>
      <c r="AC9" s="61"/>
    </row>
    <row r="10" spans="1:29" ht="338.25" customHeight="1">
      <c r="A10" s="264" t="s">
        <v>29</v>
      </c>
      <c r="B10" s="262" t="s">
        <v>171</v>
      </c>
      <c r="C10" s="260">
        <v>5500</v>
      </c>
      <c r="D10" s="279" t="s">
        <v>392</v>
      </c>
      <c r="E10" s="262" t="s">
        <v>172</v>
      </c>
      <c r="F10" s="274">
        <v>2780</v>
      </c>
      <c r="G10" s="275">
        <f>F10/C10</f>
        <v>0.50545454545454549</v>
      </c>
      <c r="H10" s="266" t="s">
        <v>173</v>
      </c>
      <c r="I10" s="272" t="s">
        <v>174</v>
      </c>
      <c r="J10" s="32" t="str">
        <f t="shared" si="1"/>
        <v>二</v>
      </c>
      <c r="K10" s="61"/>
      <c r="L10" s="61"/>
      <c r="M10" s="61"/>
      <c r="N10" s="61"/>
      <c r="O10" s="61"/>
      <c r="P10" s="61"/>
      <c r="Q10" s="61"/>
      <c r="R10" s="61"/>
      <c r="S10" s="61"/>
      <c r="T10" s="61"/>
      <c r="U10" s="61"/>
      <c r="V10" s="61"/>
      <c r="W10" s="61"/>
      <c r="X10" s="61"/>
      <c r="Y10" s="61"/>
      <c r="Z10" s="61"/>
      <c r="AA10" s="61"/>
      <c r="AB10" s="61"/>
      <c r="AC10" s="61"/>
    </row>
    <row r="11" spans="1:29" ht="177" customHeight="1">
      <c r="A11" s="273"/>
      <c r="B11" s="278"/>
      <c r="C11" s="273"/>
      <c r="D11" s="267"/>
      <c r="E11" s="273"/>
      <c r="F11" s="267"/>
      <c r="G11" s="267"/>
      <c r="H11" s="267"/>
      <c r="I11" s="273"/>
      <c r="J11" s="32" t="e">
        <f t="shared" si="1"/>
        <v>#VALUE!</v>
      </c>
      <c r="K11" s="61"/>
      <c r="L11" s="61"/>
      <c r="M11" s="61"/>
      <c r="N11" s="61"/>
      <c r="O11" s="61"/>
      <c r="P11" s="61"/>
      <c r="Q11" s="61"/>
      <c r="R11" s="61"/>
      <c r="S11" s="61"/>
      <c r="T11" s="61"/>
      <c r="U11" s="61"/>
      <c r="V11" s="61"/>
      <c r="W11" s="61"/>
      <c r="X11" s="61"/>
      <c r="Y11" s="61"/>
      <c r="Z11" s="61"/>
      <c r="AA11" s="61"/>
      <c r="AB11" s="61"/>
      <c r="AC11" s="61"/>
    </row>
    <row r="12" spans="1:29" ht="409.5" customHeight="1">
      <c r="A12" s="264" t="s">
        <v>29</v>
      </c>
      <c r="B12" s="262" t="s">
        <v>175</v>
      </c>
      <c r="C12" s="260">
        <v>2400</v>
      </c>
      <c r="D12" s="258" t="s">
        <v>176</v>
      </c>
      <c r="E12" s="262" t="s">
        <v>172</v>
      </c>
      <c r="F12" s="268">
        <v>2400</v>
      </c>
      <c r="G12" s="270">
        <f t="shared" ref="G12:G19" si="2">F12/C12</f>
        <v>1</v>
      </c>
      <c r="H12" s="262"/>
      <c r="I12" s="276" t="s">
        <v>177</v>
      </c>
      <c r="J12" s="32" t="str">
        <f t="shared" si="1"/>
        <v>二</v>
      </c>
      <c r="K12" s="61"/>
      <c r="L12" s="61"/>
      <c r="M12" s="61"/>
      <c r="N12" s="61"/>
      <c r="O12" s="61"/>
      <c r="P12" s="61"/>
      <c r="Q12" s="61"/>
      <c r="R12" s="61"/>
      <c r="S12" s="61"/>
      <c r="T12" s="61"/>
      <c r="U12" s="61"/>
      <c r="V12" s="61"/>
      <c r="W12" s="61"/>
      <c r="X12" s="61"/>
      <c r="Y12" s="61"/>
      <c r="Z12" s="61"/>
      <c r="AA12" s="61"/>
      <c r="AB12" s="61"/>
      <c r="AC12" s="61"/>
    </row>
    <row r="13" spans="1:29" ht="107.25" customHeight="1">
      <c r="A13" s="265"/>
      <c r="B13" s="263"/>
      <c r="C13" s="261"/>
      <c r="D13" s="259"/>
      <c r="E13" s="263"/>
      <c r="F13" s="269"/>
      <c r="G13" s="271"/>
      <c r="H13" s="263"/>
      <c r="I13" s="277"/>
      <c r="J13" s="39"/>
      <c r="K13" s="61"/>
      <c r="L13" s="61"/>
      <c r="M13" s="61"/>
      <c r="N13" s="61"/>
      <c r="O13" s="61"/>
      <c r="P13" s="61"/>
      <c r="Q13" s="61"/>
      <c r="R13" s="61"/>
      <c r="S13" s="61"/>
      <c r="T13" s="61"/>
      <c r="U13" s="61"/>
      <c r="V13" s="61"/>
      <c r="W13" s="61"/>
      <c r="X13" s="61"/>
      <c r="Y13" s="61"/>
      <c r="Z13" s="61"/>
      <c r="AA13" s="61"/>
      <c r="AB13" s="61"/>
      <c r="AC13" s="61"/>
    </row>
    <row r="14" spans="1:29" ht="170.25" customHeight="1">
      <c r="A14" s="167" t="s">
        <v>29</v>
      </c>
      <c r="B14" s="131" t="s">
        <v>178</v>
      </c>
      <c r="C14" s="173">
        <v>28</v>
      </c>
      <c r="D14" s="171" t="s">
        <v>179</v>
      </c>
      <c r="E14" s="116" t="s">
        <v>172</v>
      </c>
      <c r="F14" s="157">
        <v>28</v>
      </c>
      <c r="G14" s="105">
        <f t="shared" si="2"/>
        <v>1</v>
      </c>
      <c r="H14" s="174"/>
      <c r="I14" s="106" t="s">
        <v>180</v>
      </c>
      <c r="J14" s="32" t="str">
        <f t="shared" si="1"/>
        <v>二</v>
      </c>
      <c r="K14" s="61"/>
      <c r="L14" s="61"/>
      <c r="M14" s="61"/>
      <c r="N14" s="61"/>
      <c r="O14" s="61"/>
      <c r="P14" s="61"/>
      <c r="Q14" s="61"/>
      <c r="R14" s="61"/>
      <c r="S14" s="61"/>
      <c r="T14" s="61"/>
      <c r="U14" s="61"/>
      <c r="V14" s="61"/>
      <c r="W14" s="61"/>
      <c r="X14" s="61"/>
      <c r="Y14" s="61"/>
      <c r="Z14" s="61"/>
      <c r="AA14" s="61"/>
      <c r="AB14" s="61"/>
      <c r="AC14" s="61"/>
    </row>
    <row r="15" spans="1:29" ht="297.75" customHeight="1">
      <c r="A15" s="167" t="s">
        <v>29</v>
      </c>
      <c r="B15" s="131" t="s">
        <v>181</v>
      </c>
      <c r="C15" s="134">
        <v>5</v>
      </c>
      <c r="D15" s="116" t="s">
        <v>182</v>
      </c>
      <c r="E15" s="116" t="s">
        <v>172</v>
      </c>
      <c r="F15" s="157">
        <v>5</v>
      </c>
      <c r="G15" s="105">
        <f t="shared" si="2"/>
        <v>1</v>
      </c>
      <c r="H15" s="174"/>
      <c r="I15" s="106" t="s">
        <v>183</v>
      </c>
      <c r="J15" s="32" t="str">
        <f t="shared" si="1"/>
        <v>二</v>
      </c>
      <c r="K15" s="61"/>
      <c r="L15" s="61"/>
      <c r="M15" s="61"/>
      <c r="N15" s="61"/>
      <c r="O15" s="61"/>
      <c r="P15" s="61"/>
      <c r="Q15" s="61"/>
      <c r="R15" s="61"/>
      <c r="S15" s="61"/>
      <c r="T15" s="61"/>
      <c r="U15" s="61"/>
      <c r="V15" s="61"/>
      <c r="W15" s="61"/>
      <c r="X15" s="61"/>
      <c r="Y15" s="61"/>
      <c r="Z15" s="61"/>
      <c r="AA15" s="61"/>
      <c r="AB15" s="61"/>
      <c r="AC15" s="61"/>
    </row>
    <row r="16" spans="1:29" ht="409.5" customHeight="1">
      <c r="A16" s="167" t="s">
        <v>29</v>
      </c>
      <c r="B16" s="131" t="s">
        <v>184</v>
      </c>
      <c r="C16" s="173">
        <v>135</v>
      </c>
      <c r="D16" s="174" t="s">
        <v>185</v>
      </c>
      <c r="E16" s="116" t="s">
        <v>172</v>
      </c>
      <c r="F16" s="157">
        <v>135</v>
      </c>
      <c r="G16" s="105">
        <f t="shared" si="2"/>
        <v>1</v>
      </c>
      <c r="H16" s="174"/>
      <c r="I16" s="106" t="s">
        <v>183</v>
      </c>
      <c r="J16" s="32" t="str">
        <f t="shared" si="1"/>
        <v>二</v>
      </c>
      <c r="K16" s="61"/>
      <c r="L16" s="61"/>
      <c r="M16" s="61"/>
      <c r="N16" s="61"/>
      <c r="O16" s="61"/>
      <c r="P16" s="61"/>
      <c r="Q16" s="61"/>
      <c r="R16" s="61"/>
      <c r="S16" s="61"/>
      <c r="T16" s="61"/>
      <c r="U16" s="61"/>
      <c r="V16" s="61"/>
      <c r="W16" s="61"/>
      <c r="X16" s="61"/>
      <c r="Y16" s="61"/>
      <c r="Z16" s="61"/>
      <c r="AA16" s="61"/>
      <c r="AB16" s="61"/>
      <c r="AC16" s="61"/>
    </row>
    <row r="17" spans="1:29" ht="331.5" customHeight="1">
      <c r="A17" s="167" t="s">
        <v>29</v>
      </c>
      <c r="B17" s="116" t="s">
        <v>186</v>
      </c>
      <c r="C17" s="173">
        <v>5</v>
      </c>
      <c r="D17" s="116" t="s">
        <v>187</v>
      </c>
      <c r="E17" s="116" t="s">
        <v>172</v>
      </c>
      <c r="F17" s="157">
        <v>5</v>
      </c>
      <c r="G17" s="105">
        <f t="shared" si="2"/>
        <v>1</v>
      </c>
      <c r="H17" s="174"/>
      <c r="I17" s="106" t="s">
        <v>188</v>
      </c>
      <c r="J17" s="32" t="str">
        <f t="shared" si="1"/>
        <v>二</v>
      </c>
      <c r="K17" s="61"/>
      <c r="L17" s="61"/>
      <c r="M17" s="61"/>
      <c r="N17" s="61"/>
      <c r="O17" s="61"/>
      <c r="P17" s="61"/>
      <c r="Q17" s="61"/>
      <c r="R17" s="61"/>
      <c r="S17" s="61"/>
      <c r="T17" s="61"/>
      <c r="U17" s="61"/>
      <c r="V17" s="61"/>
      <c r="W17" s="61"/>
      <c r="X17" s="61"/>
      <c r="Y17" s="61"/>
      <c r="Z17" s="61"/>
      <c r="AA17" s="61"/>
      <c r="AB17" s="61"/>
      <c r="AC17" s="61"/>
    </row>
    <row r="18" spans="1:29" ht="240" customHeight="1">
      <c r="A18" s="167" t="s">
        <v>29</v>
      </c>
      <c r="B18" s="116" t="s">
        <v>189</v>
      </c>
      <c r="C18" s="173">
        <v>5754</v>
      </c>
      <c r="D18" s="175" t="s">
        <v>190</v>
      </c>
      <c r="E18" s="158" t="s">
        <v>172</v>
      </c>
      <c r="F18" s="176">
        <v>4436</v>
      </c>
      <c r="G18" s="105">
        <f t="shared" si="2"/>
        <v>0.7709419534237052</v>
      </c>
      <c r="H18" s="177" t="s">
        <v>191</v>
      </c>
      <c r="I18" s="106" t="s">
        <v>188</v>
      </c>
      <c r="J18" s="32" t="str">
        <f t="shared" si="1"/>
        <v>二</v>
      </c>
      <c r="K18" s="61"/>
      <c r="L18" s="61"/>
      <c r="M18" s="61"/>
      <c r="N18" s="61"/>
      <c r="O18" s="61"/>
      <c r="P18" s="61"/>
      <c r="Q18" s="61"/>
      <c r="R18" s="61"/>
      <c r="S18" s="61"/>
      <c r="T18" s="61"/>
      <c r="U18" s="61"/>
      <c r="V18" s="61"/>
      <c r="W18" s="61"/>
      <c r="X18" s="61"/>
      <c r="Y18" s="61"/>
      <c r="Z18" s="61"/>
      <c r="AA18" s="61"/>
      <c r="AB18" s="61"/>
      <c r="AC18" s="61"/>
    </row>
    <row r="19" spans="1:29" ht="246" customHeight="1">
      <c r="A19" s="167" t="s">
        <v>29</v>
      </c>
      <c r="B19" s="131" t="s">
        <v>192</v>
      </c>
      <c r="C19" s="173">
        <v>900</v>
      </c>
      <c r="D19" s="175" t="s">
        <v>193</v>
      </c>
      <c r="E19" s="93" t="s">
        <v>71</v>
      </c>
      <c r="F19" s="176">
        <v>900</v>
      </c>
      <c r="G19" s="105">
        <f t="shared" si="2"/>
        <v>1</v>
      </c>
      <c r="H19" s="178"/>
      <c r="I19" s="106" t="s">
        <v>194</v>
      </c>
      <c r="J19" s="32" t="str">
        <f t="shared" si="1"/>
        <v>四</v>
      </c>
      <c r="K19" s="61"/>
      <c r="L19" s="61"/>
      <c r="M19" s="61"/>
      <c r="N19" s="61"/>
      <c r="O19" s="61"/>
      <c r="P19" s="61"/>
      <c r="Q19" s="61"/>
      <c r="R19" s="61"/>
      <c r="S19" s="61"/>
      <c r="T19" s="61"/>
      <c r="U19" s="61"/>
      <c r="V19" s="61"/>
      <c r="W19" s="61"/>
      <c r="X19" s="61"/>
      <c r="Y19" s="61"/>
      <c r="Z19" s="61"/>
      <c r="AA19" s="61"/>
      <c r="AB19" s="61"/>
      <c r="AC19" s="61"/>
    </row>
    <row r="20" spans="1:29" ht="46.5" customHeight="1">
      <c r="A20" s="47"/>
      <c r="B20" s="47"/>
      <c r="C20" s="75"/>
      <c r="D20" s="74"/>
      <c r="E20" s="74"/>
      <c r="F20" s="77"/>
      <c r="G20" s="74"/>
      <c r="H20" s="74"/>
      <c r="I20" s="61"/>
      <c r="J20" s="61"/>
      <c r="K20" s="61"/>
      <c r="L20" s="61"/>
      <c r="M20" s="61"/>
      <c r="N20" s="61"/>
      <c r="O20" s="61"/>
      <c r="P20" s="61"/>
      <c r="Q20" s="61"/>
      <c r="R20" s="61"/>
      <c r="S20" s="61"/>
      <c r="T20" s="61"/>
      <c r="U20" s="61"/>
      <c r="V20" s="61"/>
      <c r="W20" s="61"/>
      <c r="X20" s="61"/>
      <c r="Y20" s="61"/>
      <c r="Z20" s="61"/>
      <c r="AA20" s="61"/>
      <c r="AB20" s="61"/>
      <c r="AC20" s="61"/>
    </row>
    <row r="21" spans="1:29" ht="70.5" customHeight="1">
      <c r="A21" s="47"/>
      <c r="B21" s="47"/>
      <c r="C21" s="75"/>
      <c r="D21" s="74"/>
      <c r="E21" s="74"/>
      <c r="F21" s="77"/>
      <c r="G21" s="74"/>
      <c r="H21" s="74"/>
      <c r="I21" s="61"/>
      <c r="J21" s="61"/>
      <c r="K21" s="61"/>
      <c r="L21" s="61"/>
      <c r="M21" s="61"/>
      <c r="N21" s="61"/>
      <c r="O21" s="61"/>
      <c r="P21" s="61"/>
      <c r="Q21" s="61"/>
      <c r="R21" s="61"/>
      <c r="S21" s="61"/>
      <c r="T21" s="61"/>
      <c r="U21" s="61"/>
      <c r="V21" s="61"/>
      <c r="W21" s="61"/>
      <c r="X21" s="61"/>
      <c r="Y21" s="61"/>
      <c r="Z21" s="61"/>
      <c r="AA21" s="61"/>
      <c r="AB21" s="61"/>
      <c r="AC21" s="61"/>
    </row>
    <row r="22" spans="1:29" ht="46.5" customHeight="1">
      <c r="A22" s="47"/>
      <c r="B22" s="47"/>
      <c r="C22" s="75"/>
      <c r="D22" s="74"/>
      <c r="E22" s="74"/>
      <c r="F22" s="77"/>
      <c r="G22" s="74"/>
      <c r="H22" s="74"/>
      <c r="I22" s="61"/>
      <c r="J22" s="61"/>
      <c r="K22" s="61"/>
      <c r="L22" s="61"/>
      <c r="M22" s="61"/>
      <c r="N22" s="61"/>
      <c r="O22" s="61"/>
      <c r="P22" s="61"/>
      <c r="Q22" s="61"/>
      <c r="R22" s="61"/>
      <c r="S22" s="61"/>
      <c r="T22" s="61"/>
      <c r="U22" s="61"/>
      <c r="V22" s="61"/>
      <c r="W22" s="61"/>
      <c r="X22" s="61"/>
      <c r="Y22" s="61"/>
      <c r="Z22" s="61"/>
      <c r="AA22" s="61"/>
      <c r="AB22" s="61"/>
      <c r="AC22" s="61"/>
    </row>
    <row r="23" spans="1:29" ht="16.5" customHeight="1">
      <c r="A23" s="47"/>
      <c r="B23" s="47"/>
      <c r="C23" s="75"/>
      <c r="D23" s="74"/>
      <c r="E23" s="74"/>
      <c r="F23" s="77"/>
      <c r="G23" s="74"/>
      <c r="H23" s="74"/>
      <c r="I23" s="61"/>
      <c r="J23" s="61"/>
      <c r="K23" s="61"/>
      <c r="L23" s="61"/>
      <c r="M23" s="61"/>
      <c r="N23" s="61"/>
      <c r="O23" s="61"/>
      <c r="P23" s="61"/>
      <c r="Q23" s="61"/>
      <c r="R23" s="61"/>
      <c r="S23" s="61"/>
      <c r="T23" s="61"/>
      <c r="U23" s="61"/>
      <c r="V23" s="61"/>
      <c r="W23" s="61"/>
      <c r="X23" s="61"/>
      <c r="Y23" s="61"/>
      <c r="Z23" s="61"/>
      <c r="AA23" s="61"/>
      <c r="AB23" s="61"/>
      <c r="AC23" s="61"/>
    </row>
    <row r="24" spans="1:29" ht="46.5" customHeight="1">
      <c r="A24" s="47"/>
      <c r="B24" s="47"/>
      <c r="C24" s="75"/>
      <c r="D24" s="74"/>
      <c r="E24" s="74"/>
      <c r="F24" s="77"/>
      <c r="G24" s="74"/>
      <c r="H24" s="74"/>
      <c r="I24" s="61"/>
      <c r="J24" s="61"/>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74"/>
      <c r="F25" s="77"/>
      <c r="G25" s="74"/>
      <c r="H25" s="74"/>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74"/>
      <c r="F26" s="77"/>
      <c r="G26" s="74"/>
      <c r="H26" s="74"/>
      <c r="I26" s="61"/>
      <c r="J26" s="61"/>
      <c r="K26" s="61"/>
      <c r="L26" s="61"/>
      <c r="M26" s="61"/>
      <c r="N26" s="61"/>
      <c r="O26" s="61"/>
      <c r="P26" s="61"/>
      <c r="Q26" s="61"/>
      <c r="R26" s="61"/>
      <c r="S26" s="61"/>
      <c r="T26" s="61"/>
      <c r="U26" s="61"/>
      <c r="V26" s="61"/>
      <c r="W26" s="61"/>
      <c r="X26" s="61"/>
      <c r="Y26" s="61"/>
      <c r="Z26" s="61"/>
      <c r="AA26" s="61"/>
      <c r="AB26" s="61"/>
      <c r="AC26" s="61"/>
    </row>
    <row r="27" spans="1:29" ht="46.5" customHeight="1">
      <c r="A27" s="47"/>
      <c r="B27" s="47"/>
      <c r="C27" s="75"/>
      <c r="D27" s="74"/>
      <c r="E27" s="74"/>
      <c r="F27" s="77"/>
      <c r="G27" s="74"/>
      <c r="H27" s="74"/>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74"/>
      <c r="F28" s="77"/>
      <c r="G28" s="74"/>
      <c r="H28" s="74"/>
      <c r="I28" s="61"/>
      <c r="J28" s="61"/>
      <c r="K28" s="61"/>
      <c r="L28" s="61"/>
      <c r="M28" s="61"/>
      <c r="N28" s="61"/>
      <c r="O28" s="61"/>
      <c r="P28" s="61"/>
      <c r="Q28" s="61"/>
      <c r="R28" s="61"/>
      <c r="S28" s="61"/>
      <c r="T28" s="61"/>
      <c r="U28" s="61"/>
      <c r="V28" s="61"/>
      <c r="W28" s="61"/>
      <c r="X28" s="61"/>
      <c r="Y28" s="61"/>
      <c r="Z28" s="61"/>
      <c r="AA28" s="61"/>
      <c r="AB28" s="61"/>
      <c r="AC28" s="61"/>
    </row>
    <row r="29" spans="1:29" ht="46.5" customHeight="1">
      <c r="A29" s="47"/>
      <c r="B29" s="47"/>
      <c r="C29" s="75"/>
      <c r="D29" s="74"/>
      <c r="E29" s="74"/>
      <c r="F29" s="77"/>
      <c r="G29" s="74"/>
      <c r="H29" s="74"/>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74"/>
      <c r="F30" s="77"/>
      <c r="G30" s="74"/>
      <c r="H30" s="74"/>
      <c r="I30" s="61"/>
      <c r="J30" s="61"/>
      <c r="K30" s="61"/>
      <c r="L30" s="61"/>
      <c r="M30" s="61"/>
      <c r="N30" s="61"/>
      <c r="O30" s="61"/>
      <c r="P30" s="61"/>
      <c r="Q30" s="61"/>
      <c r="R30" s="61"/>
      <c r="S30" s="61"/>
      <c r="T30" s="61"/>
      <c r="U30" s="61"/>
      <c r="V30" s="61"/>
      <c r="W30" s="61"/>
      <c r="X30" s="61"/>
      <c r="Y30" s="61"/>
      <c r="Z30" s="61"/>
      <c r="AA30" s="61"/>
      <c r="AB30" s="61"/>
      <c r="AC30" s="61"/>
    </row>
    <row r="31" spans="1:29" ht="46.5" customHeight="1">
      <c r="A31" s="47"/>
      <c r="B31" s="47"/>
      <c r="C31" s="75"/>
      <c r="D31" s="74"/>
      <c r="E31" s="74"/>
      <c r="F31" s="77"/>
      <c r="G31" s="74"/>
      <c r="H31" s="74"/>
      <c r="I31" s="61"/>
      <c r="J31" s="61"/>
      <c r="K31" s="61"/>
      <c r="L31" s="61"/>
      <c r="M31" s="61"/>
      <c r="N31" s="61"/>
      <c r="O31" s="61"/>
      <c r="P31" s="61"/>
      <c r="Q31" s="61"/>
      <c r="R31" s="61"/>
      <c r="S31" s="61"/>
      <c r="T31" s="61"/>
      <c r="U31" s="61"/>
      <c r="V31" s="61"/>
      <c r="W31" s="61"/>
      <c r="X31" s="61"/>
      <c r="Y31" s="61"/>
      <c r="Z31" s="61"/>
      <c r="AA31" s="61"/>
      <c r="AB31" s="61"/>
      <c r="AC31" s="61"/>
    </row>
    <row r="32" spans="1:29" ht="46.5" hidden="1" customHeight="1">
      <c r="A32" s="47"/>
      <c r="B32" s="47"/>
      <c r="C32" s="75"/>
      <c r="D32" s="74"/>
      <c r="E32" s="74"/>
      <c r="F32" s="77"/>
      <c r="G32" s="74"/>
      <c r="H32" s="74"/>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7"/>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7"/>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7"/>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7"/>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7"/>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customHeight="1">
      <c r="A38" s="47"/>
      <c r="B38" s="47"/>
      <c r="C38" s="75"/>
      <c r="D38" s="74"/>
      <c r="E38" s="74"/>
      <c r="F38" s="77"/>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7"/>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7"/>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7"/>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7"/>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7"/>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7"/>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46.5" customHeight="1">
      <c r="A45" s="47"/>
      <c r="B45" s="47"/>
      <c r="C45" s="75"/>
      <c r="D45" s="74"/>
      <c r="E45" s="74"/>
      <c r="F45" s="77"/>
      <c r="G45" s="74"/>
      <c r="H45" s="74"/>
      <c r="I45" s="61"/>
      <c r="J45" s="61"/>
      <c r="K45" s="61"/>
      <c r="L45" s="61"/>
      <c r="M45" s="61"/>
      <c r="N45" s="61"/>
      <c r="O45" s="61"/>
      <c r="P45" s="61"/>
      <c r="Q45" s="61"/>
      <c r="R45" s="61"/>
      <c r="S45" s="61"/>
      <c r="T45" s="61"/>
      <c r="U45" s="61"/>
      <c r="V45" s="61"/>
      <c r="W45" s="61"/>
      <c r="X45" s="61"/>
      <c r="Y45" s="61"/>
      <c r="Z45" s="61"/>
      <c r="AA45" s="61"/>
      <c r="AB45" s="61"/>
      <c r="AC45" s="61"/>
    </row>
    <row r="46" spans="1:29" ht="27.75" customHeight="1">
      <c r="A46" s="47"/>
      <c r="B46" s="47"/>
      <c r="C46" s="75"/>
      <c r="D46" s="74"/>
      <c r="E46" s="74"/>
      <c r="F46" s="77"/>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360.75" customHeight="1">
      <c r="A47" s="47"/>
      <c r="B47" s="47"/>
      <c r="C47" s="75"/>
      <c r="D47" s="74"/>
      <c r="E47" s="74"/>
      <c r="F47" s="77"/>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customHeight="1">
      <c r="A48" s="47"/>
      <c r="B48" s="47"/>
      <c r="C48" s="75"/>
      <c r="D48" s="74"/>
      <c r="E48" s="74"/>
      <c r="F48" s="77"/>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customHeight="1">
      <c r="A49" s="47"/>
      <c r="B49" s="47"/>
      <c r="C49" s="75"/>
      <c r="D49" s="74"/>
      <c r="E49" s="74"/>
      <c r="F49" s="77"/>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customHeight="1">
      <c r="A50" s="47"/>
      <c r="B50" s="47"/>
      <c r="C50" s="75"/>
      <c r="D50" s="74"/>
      <c r="E50" s="74"/>
      <c r="F50" s="77"/>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customHeight="1">
      <c r="A51" s="47"/>
      <c r="B51" s="47"/>
      <c r="C51" s="75"/>
      <c r="D51" s="74"/>
      <c r="E51" s="74"/>
      <c r="F51" s="77"/>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customHeight="1">
      <c r="A52" s="47"/>
      <c r="B52" s="47"/>
      <c r="C52" s="75"/>
      <c r="D52" s="74"/>
      <c r="E52" s="74"/>
      <c r="F52" s="77"/>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customHeight="1">
      <c r="A53" s="47"/>
      <c r="B53" s="47"/>
      <c r="C53" s="75"/>
      <c r="D53" s="74"/>
      <c r="E53" s="74"/>
      <c r="F53" s="77"/>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7"/>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7"/>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7"/>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7"/>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7"/>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7"/>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7"/>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7"/>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7"/>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7"/>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7"/>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7"/>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7"/>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7"/>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7"/>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7"/>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7"/>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7"/>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7"/>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7"/>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7"/>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7"/>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7"/>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7"/>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7"/>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7"/>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7"/>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7"/>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7"/>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7"/>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7"/>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7"/>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7"/>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7"/>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7"/>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7"/>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7"/>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7"/>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7"/>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7"/>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7"/>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7"/>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7"/>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7"/>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7"/>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7"/>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7"/>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7"/>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7"/>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7"/>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7"/>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7"/>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7"/>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7"/>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7"/>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7"/>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7"/>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7"/>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7"/>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7"/>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7"/>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7"/>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7"/>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7"/>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7"/>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7"/>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7"/>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7"/>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7"/>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7"/>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7"/>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7"/>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7"/>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7"/>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7"/>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7"/>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7"/>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7"/>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7"/>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7"/>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7"/>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7"/>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7"/>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7"/>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7"/>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7"/>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7"/>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7"/>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7"/>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7"/>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7"/>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7"/>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7"/>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7"/>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7"/>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7"/>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7"/>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7"/>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7"/>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7"/>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7"/>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7"/>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7"/>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7"/>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7"/>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7"/>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7"/>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7"/>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7"/>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7"/>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7"/>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7"/>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7"/>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7"/>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7"/>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7"/>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7"/>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7"/>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7"/>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7"/>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7"/>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7"/>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7"/>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7"/>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7"/>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7"/>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7"/>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7"/>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7"/>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7"/>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7"/>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7"/>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7"/>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7"/>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7"/>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7"/>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7"/>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7"/>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7"/>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7"/>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7"/>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7"/>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7"/>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7"/>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7"/>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7"/>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7"/>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7"/>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7"/>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7"/>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7"/>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7"/>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7"/>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7"/>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7"/>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7"/>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7"/>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7"/>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7"/>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7"/>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7"/>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7"/>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7"/>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7"/>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7"/>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7"/>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7"/>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6.5" customHeight="1">
      <c r="A221" s="47"/>
      <c r="B221" s="47"/>
      <c r="C221" s="75"/>
      <c r="D221" s="74"/>
      <c r="E221" s="74"/>
      <c r="F221" s="77"/>
      <c r="G221" s="74"/>
      <c r="H221" s="74"/>
      <c r="I221" s="47"/>
      <c r="J221" s="47"/>
      <c r="K221" s="47"/>
      <c r="L221" s="47"/>
      <c r="M221" s="47"/>
      <c r="N221" s="47"/>
      <c r="O221" s="47"/>
      <c r="P221" s="47"/>
      <c r="Q221" s="47"/>
      <c r="R221" s="47"/>
      <c r="S221" s="47"/>
      <c r="T221" s="47"/>
      <c r="U221" s="47"/>
      <c r="V221" s="47"/>
      <c r="W221" s="47"/>
      <c r="X221" s="47"/>
      <c r="Y221" s="47"/>
      <c r="Z221" s="47"/>
      <c r="AA221" s="47"/>
      <c r="AB221" s="47"/>
      <c r="AC221" s="47"/>
    </row>
    <row r="222" spans="1:29" ht="15.75" customHeight="1">
      <c r="C222" s="4"/>
      <c r="F222" s="4"/>
      <c r="G222" s="1"/>
      <c r="H222" s="1"/>
    </row>
    <row r="223" spans="1:29" ht="15.75" customHeight="1">
      <c r="C223" s="4"/>
      <c r="F223" s="4"/>
      <c r="G223" s="1"/>
      <c r="H223" s="1"/>
    </row>
    <row r="224" spans="1:29" ht="15.75" customHeight="1">
      <c r="C224" s="4"/>
      <c r="F224" s="4"/>
      <c r="G224" s="1"/>
      <c r="H224" s="1"/>
    </row>
    <row r="225" spans="3:8" ht="15.75" customHeight="1">
      <c r="C225" s="4"/>
      <c r="F225" s="4"/>
      <c r="G225" s="1"/>
      <c r="H225" s="1"/>
    </row>
    <row r="226" spans="3:8" ht="15.75" customHeight="1">
      <c r="C226" s="4"/>
      <c r="F226" s="4"/>
      <c r="G226" s="1"/>
      <c r="H226" s="1"/>
    </row>
    <row r="227" spans="3:8" ht="15.75" customHeight="1">
      <c r="C227" s="4"/>
      <c r="F227" s="4"/>
      <c r="G227" s="1"/>
      <c r="H227" s="1"/>
    </row>
    <row r="228" spans="3:8" ht="15.75" customHeight="1">
      <c r="C228" s="4"/>
      <c r="F228" s="4"/>
      <c r="G228" s="1"/>
      <c r="H228" s="1"/>
    </row>
    <row r="229" spans="3:8" ht="15.75" customHeight="1">
      <c r="C229" s="4"/>
      <c r="F229" s="4"/>
      <c r="G229" s="1"/>
      <c r="H229" s="1"/>
    </row>
    <row r="230" spans="3:8" ht="15.75" customHeight="1">
      <c r="C230" s="4"/>
      <c r="F230" s="4"/>
      <c r="G230" s="1"/>
      <c r="H230" s="1"/>
    </row>
    <row r="231" spans="3:8" ht="15.75" customHeight="1">
      <c r="C231" s="4"/>
      <c r="F231" s="4"/>
      <c r="G231" s="1"/>
      <c r="H231" s="1"/>
    </row>
    <row r="232" spans="3:8" ht="15.75" customHeight="1">
      <c r="C232" s="4"/>
      <c r="F232" s="4"/>
      <c r="G232" s="1"/>
      <c r="H232" s="1"/>
    </row>
    <row r="233" spans="3:8" ht="15.75" customHeight="1">
      <c r="C233" s="4"/>
      <c r="F233" s="4"/>
      <c r="G233" s="1"/>
      <c r="H233" s="1"/>
    </row>
    <row r="234" spans="3:8" ht="15.75" customHeight="1">
      <c r="C234" s="4"/>
      <c r="F234" s="4"/>
      <c r="G234" s="1"/>
      <c r="H234" s="1"/>
    </row>
    <row r="235" spans="3:8" ht="15.75" customHeight="1">
      <c r="C235" s="4"/>
      <c r="F235" s="4"/>
      <c r="G235" s="1"/>
      <c r="H235" s="1"/>
    </row>
    <row r="236" spans="3:8" ht="15.75" customHeight="1">
      <c r="C236" s="4"/>
      <c r="F236" s="4"/>
      <c r="G236" s="1"/>
      <c r="H236" s="1"/>
    </row>
    <row r="237" spans="3:8" ht="15.75" customHeight="1">
      <c r="C237" s="4"/>
      <c r="F237" s="4"/>
      <c r="G237" s="1"/>
      <c r="H237" s="1"/>
    </row>
    <row r="238" spans="3:8" ht="15.75" customHeight="1">
      <c r="C238" s="4"/>
      <c r="F238" s="4"/>
      <c r="G238" s="1"/>
      <c r="H238" s="1"/>
    </row>
    <row r="239" spans="3:8" ht="15.75" customHeight="1">
      <c r="C239" s="4"/>
      <c r="F239" s="4"/>
      <c r="G239" s="1"/>
      <c r="H239" s="1"/>
    </row>
    <row r="240" spans="3:8" ht="15.75" customHeight="1">
      <c r="C240" s="4"/>
      <c r="F240" s="4"/>
      <c r="G240" s="1"/>
      <c r="H240" s="1"/>
    </row>
    <row r="241" spans="3:8" ht="15.75" customHeight="1">
      <c r="C241" s="4"/>
      <c r="F241" s="4"/>
      <c r="G241" s="1"/>
      <c r="H241" s="1"/>
    </row>
    <row r="242" spans="3:8" ht="15.75" customHeight="1">
      <c r="C242" s="4"/>
      <c r="F242" s="4"/>
      <c r="G242" s="1"/>
      <c r="H242" s="1"/>
    </row>
    <row r="243" spans="3:8" ht="15.75" customHeight="1">
      <c r="C243" s="4"/>
      <c r="F243" s="4"/>
      <c r="G243" s="1"/>
      <c r="H243" s="1"/>
    </row>
    <row r="244" spans="3:8" ht="15.75" customHeight="1">
      <c r="C244" s="4"/>
      <c r="F244" s="4"/>
      <c r="G244" s="1"/>
      <c r="H244" s="1"/>
    </row>
    <row r="245" spans="3:8" ht="15.75" customHeight="1">
      <c r="C245" s="4"/>
      <c r="F245" s="4"/>
      <c r="G245" s="1"/>
      <c r="H245" s="1"/>
    </row>
    <row r="246" spans="3:8" ht="15.75" customHeight="1">
      <c r="C246" s="4"/>
      <c r="F246" s="4"/>
      <c r="G246" s="1"/>
      <c r="H246" s="1"/>
    </row>
    <row r="247" spans="3:8" ht="15.75" customHeight="1">
      <c r="C247" s="4"/>
      <c r="F247" s="4"/>
      <c r="G247" s="1"/>
      <c r="H247" s="1"/>
    </row>
    <row r="248" spans="3:8" ht="15.75" customHeight="1">
      <c r="C248" s="4"/>
      <c r="F248" s="4"/>
      <c r="G248" s="1"/>
      <c r="H248" s="1"/>
    </row>
    <row r="249" spans="3:8" ht="15.75" customHeight="1">
      <c r="C249" s="4"/>
      <c r="F249" s="4"/>
      <c r="G249" s="1"/>
      <c r="H249" s="1"/>
    </row>
    <row r="250" spans="3:8" ht="15.75" customHeight="1">
      <c r="C250" s="4"/>
      <c r="F250" s="4"/>
      <c r="G250" s="1"/>
      <c r="H250" s="1"/>
    </row>
    <row r="251" spans="3:8" ht="15.75" customHeight="1">
      <c r="C251" s="4"/>
      <c r="F251" s="4"/>
      <c r="G251" s="1"/>
      <c r="H251" s="1"/>
    </row>
    <row r="252" spans="3:8" ht="15.75" customHeight="1">
      <c r="C252" s="4"/>
      <c r="F252" s="4"/>
      <c r="G252" s="1"/>
      <c r="H252" s="1"/>
    </row>
    <row r="253" spans="3:8" ht="15.75" customHeight="1">
      <c r="C253" s="4"/>
      <c r="F253" s="4"/>
      <c r="G253" s="1"/>
      <c r="H253" s="1"/>
    </row>
    <row r="254" spans="3:8" ht="15.75" customHeight="1">
      <c r="C254" s="4"/>
      <c r="F254" s="4"/>
      <c r="G254" s="1"/>
      <c r="H254" s="1"/>
    </row>
    <row r="255" spans="3:8" ht="15.75" customHeight="1">
      <c r="C255" s="4"/>
      <c r="F255" s="4"/>
      <c r="G255" s="1"/>
      <c r="H255" s="1"/>
    </row>
    <row r="256" spans="3:8" ht="15.75" customHeight="1">
      <c r="C256" s="4"/>
      <c r="F256" s="4"/>
      <c r="G256" s="1"/>
      <c r="H256" s="1"/>
    </row>
    <row r="257" spans="3:8" ht="15.75" customHeight="1">
      <c r="C257" s="4"/>
      <c r="F257" s="4"/>
      <c r="G257" s="1"/>
      <c r="H257" s="1"/>
    </row>
    <row r="258" spans="3:8" ht="15.75" customHeight="1">
      <c r="C258" s="4"/>
      <c r="F258" s="4"/>
      <c r="G258" s="1"/>
      <c r="H258" s="1"/>
    </row>
    <row r="259" spans="3:8" ht="15.75" customHeight="1">
      <c r="C259" s="4"/>
      <c r="F259" s="4"/>
      <c r="G259" s="1"/>
      <c r="H259" s="1"/>
    </row>
    <row r="260" spans="3:8" ht="15.75" customHeight="1">
      <c r="C260" s="4"/>
      <c r="F260" s="4"/>
      <c r="G260" s="1"/>
      <c r="H260" s="1"/>
    </row>
    <row r="261" spans="3:8" ht="15.75" customHeight="1">
      <c r="C261" s="4"/>
      <c r="F261" s="4"/>
      <c r="G261" s="1"/>
      <c r="H261" s="1"/>
    </row>
    <row r="262" spans="3:8" ht="15.75" customHeight="1">
      <c r="C262" s="4"/>
      <c r="F262" s="4"/>
      <c r="G262" s="1"/>
      <c r="H262" s="1"/>
    </row>
    <row r="263" spans="3:8" ht="15.75" customHeight="1">
      <c r="C263" s="4"/>
      <c r="F263" s="4"/>
      <c r="G263" s="1"/>
      <c r="H263" s="1"/>
    </row>
    <row r="264" spans="3:8" ht="15.75" customHeight="1">
      <c r="C264" s="4"/>
      <c r="F264" s="4"/>
      <c r="G264" s="1"/>
      <c r="H264" s="1"/>
    </row>
    <row r="265" spans="3:8" ht="15.75" customHeight="1">
      <c r="C265" s="4"/>
      <c r="F265" s="4"/>
      <c r="G265" s="1"/>
      <c r="H265" s="1"/>
    </row>
    <row r="266" spans="3:8" ht="15.75" customHeight="1">
      <c r="C266" s="4"/>
      <c r="F266" s="4"/>
      <c r="G266" s="1"/>
      <c r="H266" s="1"/>
    </row>
    <row r="267" spans="3:8" ht="15.75" customHeight="1">
      <c r="C267" s="4"/>
      <c r="F267" s="4"/>
      <c r="G267" s="1"/>
      <c r="H267" s="1"/>
    </row>
    <row r="268" spans="3:8" ht="15.75" customHeight="1">
      <c r="C268" s="4"/>
      <c r="F268" s="4"/>
      <c r="G268" s="1"/>
      <c r="H268" s="1"/>
    </row>
    <row r="269" spans="3:8" ht="15.75" customHeight="1">
      <c r="C269" s="4"/>
      <c r="F269" s="4"/>
      <c r="G269" s="1"/>
      <c r="H269" s="1"/>
    </row>
    <row r="270" spans="3:8" ht="15.75" customHeight="1">
      <c r="C270" s="4"/>
      <c r="F270" s="4"/>
      <c r="G270" s="1"/>
      <c r="H270" s="1"/>
    </row>
    <row r="271" spans="3:8" ht="15.75" customHeight="1">
      <c r="C271" s="4"/>
      <c r="F271" s="4"/>
      <c r="G271" s="1"/>
      <c r="H271" s="1"/>
    </row>
    <row r="272" spans="3:8" ht="15.75" customHeight="1">
      <c r="C272" s="4"/>
      <c r="F272" s="4"/>
      <c r="G272" s="1"/>
      <c r="H272" s="1"/>
    </row>
    <row r="273" spans="3:8" ht="15.75" customHeight="1">
      <c r="C273" s="4"/>
      <c r="F273" s="4"/>
      <c r="G273" s="1"/>
      <c r="H273" s="1"/>
    </row>
    <row r="274" spans="3:8" ht="15.75" customHeight="1">
      <c r="C274" s="4"/>
      <c r="F274" s="4"/>
      <c r="G274" s="1"/>
      <c r="H274" s="1"/>
    </row>
    <row r="275" spans="3:8" ht="15.75" customHeight="1">
      <c r="C275" s="4"/>
      <c r="F275" s="4"/>
      <c r="G275" s="1"/>
      <c r="H275" s="1"/>
    </row>
    <row r="276" spans="3:8" ht="15.75" customHeight="1">
      <c r="C276" s="4"/>
      <c r="F276" s="4"/>
      <c r="G276" s="1"/>
      <c r="H276" s="1"/>
    </row>
    <row r="277" spans="3:8" ht="15.75" customHeight="1">
      <c r="C277" s="4"/>
      <c r="F277" s="4"/>
      <c r="G277" s="1"/>
      <c r="H277" s="1"/>
    </row>
    <row r="278" spans="3:8" ht="15.75" customHeight="1">
      <c r="C278" s="4"/>
      <c r="F278" s="4"/>
      <c r="G278" s="1"/>
      <c r="H278" s="1"/>
    </row>
    <row r="279" spans="3:8" ht="15.75" customHeight="1">
      <c r="C279" s="4"/>
      <c r="F279" s="4"/>
      <c r="G279" s="1"/>
      <c r="H279" s="1"/>
    </row>
    <row r="280" spans="3:8" ht="15.75" customHeight="1">
      <c r="C280" s="4"/>
      <c r="F280" s="4"/>
      <c r="G280" s="1"/>
      <c r="H280" s="1"/>
    </row>
    <row r="281" spans="3:8" ht="15.75" customHeight="1">
      <c r="C281" s="4"/>
      <c r="F281" s="4"/>
      <c r="G281" s="1"/>
      <c r="H281" s="1"/>
    </row>
    <row r="282" spans="3:8" ht="15.75" customHeight="1">
      <c r="C282" s="4"/>
      <c r="F282" s="4"/>
      <c r="G282" s="1"/>
      <c r="H282" s="1"/>
    </row>
    <row r="283" spans="3:8" ht="15.75" customHeight="1">
      <c r="C283" s="4"/>
      <c r="F283" s="4"/>
      <c r="G283" s="1"/>
      <c r="H283" s="1"/>
    </row>
    <row r="284" spans="3:8" ht="15.75" customHeight="1">
      <c r="C284" s="4"/>
      <c r="F284" s="4"/>
      <c r="G284" s="1"/>
      <c r="H284" s="1"/>
    </row>
    <row r="285" spans="3:8" ht="15.75" customHeight="1">
      <c r="C285" s="4"/>
      <c r="F285" s="4"/>
      <c r="G285" s="1"/>
      <c r="H285" s="1"/>
    </row>
    <row r="286" spans="3:8" ht="15.75" customHeight="1">
      <c r="C286" s="4"/>
      <c r="F286" s="4"/>
      <c r="G286" s="1"/>
      <c r="H286" s="1"/>
    </row>
    <row r="287" spans="3:8" ht="15.75" customHeight="1">
      <c r="C287" s="4"/>
      <c r="F287" s="4"/>
      <c r="G287" s="1"/>
      <c r="H287" s="1"/>
    </row>
    <row r="288" spans="3:8" ht="15.75" customHeight="1">
      <c r="C288" s="4"/>
      <c r="F288" s="4"/>
      <c r="G288" s="1"/>
      <c r="H288" s="1"/>
    </row>
    <row r="289" spans="3:8" ht="15.75" customHeight="1">
      <c r="C289" s="4"/>
      <c r="F289" s="4"/>
      <c r="G289" s="1"/>
      <c r="H289" s="1"/>
    </row>
    <row r="290" spans="3:8" ht="15.75" customHeight="1">
      <c r="C290" s="4"/>
      <c r="F290" s="4"/>
      <c r="G290" s="1"/>
      <c r="H290" s="1"/>
    </row>
    <row r="291" spans="3:8" ht="15.75" customHeight="1">
      <c r="C291" s="4"/>
      <c r="F291" s="4"/>
      <c r="G291" s="1"/>
      <c r="H291" s="1"/>
    </row>
    <row r="292" spans="3:8" ht="15.75" customHeight="1">
      <c r="C292" s="4"/>
      <c r="F292" s="4"/>
      <c r="G292" s="1"/>
      <c r="H292" s="1"/>
    </row>
    <row r="293" spans="3:8" ht="15.75" customHeight="1">
      <c r="C293" s="4"/>
      <c r="F293" s="4"/>
      <c r="G293" s="1"/>
      <c r="H293" s="1"/>
    </row>
    <row r="294" spans="3:8" ht="15.75" customHeight="1">
      <c r="C294" s="4"/>
      <c r="F294" s="4"/>
      <c r="G294" s="1"/>
      <c r="H294" s="1"/>
    </row>
    <row r="295" spans="3:8" ht="15.75" customHeight="1">
      <c r="C295" s="4"/>
      <c r="F295" s="4"/>
      <c r="G295" s="1"/>
      <c r="H295" s="1"/>
    </row>
    <row r="296" spans="3:8" ht="15.75" customHeight="1">
      <c r="C296" s="4"/>
      <c r="F296" s="4"/>
      <c r="G296" s="1"/>
      <c r="H296" s="1"/>
    </row>
    <row r="297" spans="3:8" ht="15.75" customHeight="1">
      <c r="C297" s="4"/>
      <c r="F297" s="4"/>
      <c r="G297" s="1"/>
      <c r="H297" s="1"/>
    </row>
    <row r="298" spans="3:8" ht="15.75" customHeight="1">
      <c r="C298" s="4"/>
      <c r="F298" s="4"/>
      <c r="G298" s="1"/>
      <c r="H298" s="1"/>
    </row>
    <row r="299" spans="3:8" ht="15.75" customHeight="1">
      <c r="C299" s="4"/>
      <c r="F299" s="4"/>
      <c r="G299" s="1"/>
      <c r="H299" s="1"/>
    </row>
    <row r="300" spans="3:8" ht="15.75" customHeight="1">
      <c r="C300" s="4"/>
      <c r="F300" s="4"/>
      <c r="G300" s="1"/>
      <c r="H300" s="1"/>
    </row>
    <row r="301" spans="3:8" ht="15.75" customHeight="1">
      <c r="C301" s="4"/>
      <c r="F301" s="4"/>
      <c r="G301" s="1"/>
      <c r="H301" s="1"/>
    </row>
    <row r="302" spans="3:8" ht="15.75" customHeight="1">
      <c r="C302" s="4"/>
      <c r="F302" s="4"/>
      <c r="G302" s="1"/>
      <c r="H302" s="1"/>
    </row>
    <row r="303" spans="3:8" ht="15.75" customHeight="1">
      <c r="C303" s="4"/>
      <c r="F303" s="4"/>
      <c r="G303" s="1"/>
      <c r="H303" s="1"/>
    </row>
    <row r="304" spans="3:8" ht="15.75" customHeight="1">
      <c r="C304" s="4"/>
      <c r="F304" s="4"/>
      <c r="G304" s="1"/>
      <c r="H304" s="1"/>
    </row>
    <row r="305" spans="3:8" ht="15.75" customHeight="1">
      <c r="C305" s="4"/>
      <c r="F305" s="4"/>
      <c r="G305" s="1"/>
      <c r="H305" s="1"/>
    </row>
    <row r="306" spans="3:8" ht="15.75" customHeight="1">
      <c r="C306" s="4"/>
      <c r="F306" s="4"/>
      <c r="G306" s="1"/>
      <c r="H306" s="1"/>
    </row>
    <row r="307" spans="3:8" ht="15.75" customHeight="1">
      <c r="C307" s="4"/>
      <c r="F307" s="4"/>
      <c r="G307" s="1"/>
      <c r="H307" s="1"/>
    </row>
    <row r="308" spans="3:8" ht="15.75" customHeight="1">
      <c r="C308" s="4"/>
      <c r="F308" s="4"/>
      <c r="G308" s="1"/>
      <c r="H308" s="1"/>
    </row>
    <row r="309" spans="3:8" ht="15.75" customHeight="1">
      <c r="C309" s="4"/>
      <c r="F309" s="4"/>
      <c r="G309" s="1"/>
      <c r="H309" s="1"/>
    </row>
    <row r="310" spans="3:8" ht="15.75" customHeight="1">
      <c r="C310" s="4"/>
      <c r="F310" s="4"/>
      <c r="G310" s="1"/>
      <c r="H310" s="1"/>
    </row>
    <row r="311" spans="3:8" ht="15.75" customHeight="1">
      <c r="C311" s="4"/>
      <c r="F311" s="4"/>
      <c r="G311" s="1"/>
      <c r="H311" s="1"/>
    </row>
    <row r="312" spans="3:8" ht="15.75" customHeight="1">
      <c r="C312" s="4"/>
      <c r="F312" s="4"/>
      <c r="G312" s="1"/>
      <c r="H312" s="1"/>
    </row>
    <row r="313" spans="3:8" ht="15.75" customHeight="1">
      <c r="C313" s="4"/>
      <c r="F313" s="4"/>
      <c r="G313" s="1"/>
      <c r="H313" s="1"/>
    </row>
    <row r="314" spans="3:8" ht="15.75" customHeight="1">
      <c r="C314" s="4"/>
      <c r="F314" s="4"/>
      <c r="G314" s="1"/>
      <c r="H314" s="1"/>
    </row>
    <row r="315" spans="3:8" ht="15.75" customHeight="1">
      <c r="C315" s="4"/>
      <c r="F315" s="4"/>
      <c r="G315" s="1"/>
      <c r="H315" s="1"/>
    </row>
    <row r="316" spans="3:8" ht="15.75" customHeight="1">
      <c r="C316" s="4"/>
      <c r="F316" s="4"/>
      <c r="G316" s="1"/>
      <c r="H316" s="1"/>
    </row>
    <row r="317" spans="3:8" ht="15.75" customHeight="1">
      <c r="C317" s="4"/>
      <c r="F317" s="4"/>
      <c r="G317" s="1"/>
      <c r="H317" s="1"/>
    </row>
    <row r="318" spans="3:8" ht="15.75" customHeight="1">
      <c r="C318" s="4"/>
      <c r="F318" s="4"/>
      <c r="G318" s="1"/>
      <c r="H318" s="1"/>
    </row>
    <row r="319" spans="3:8" ht="15.75" customHeight="1">
      <c r="C319" s="4"/>
      <c r="F319" s="4"/>
      <c r="G319" s="1"/>
      <c r="H319" s="1"/>
    </row>
    <row r="320" spans="3:8" ht="15.75" customHeight="1">
      <c r="C320" s="4"/>
      <c r="F320" s="4"/>
      <c r="G320" s="1"/>
      <c r="H320" s="1"/>
    </row>
    <row r="321" spans="3:8" ht="15.75" customHeight="1">
      <c r="C321" s="4"/>
      <c r="F321" s="4"/>
      <c r="G321" s="1"/>
      <c r="H321" s="1"/>
    </row>
    <row r="322" spans="3:8" ht="15.75" customHeight="1">
      <c r="C322" s="4"/>
      <c r="F322" s="4"/>
      <c r="G322" s="1"/>
      <c r="H322" s="1"/>
    </row>
    <row r="323" spans="3:8" ht="15.75" customHeight="1">
      <c r="C323" s="4"/>
      <c r="F323" s="4"/>
      <c r="G323" s="1"/>
      <c r="H323" s="1"/>
    </row>
    <row r="324" spans="3:8" ht="15.75" customHeight="1">
      <c r="C324" s="4"/>
      <c r="F324" s="4"/>
      <c r="G324" s="1"/>
      <c r="H324" s="1"/>
    </row>
    <row r="325" spans="3:8" ht="15.75" customHeight="1">
      <c r="C325" s="4"/>
      <c r="F325" s="4"/>
      <c r="G325" s="1"/>
      <c r="H325" s="1"/>
    </row>
    <row r="326" spans="3:8" ht="15.75" customHeight="1">
      <c r="C326" s="4"/>
      <c r="F326" s="4"/>
      <c r="G326" s="1"/>
      <c r="H326" s="1"/>
    </row>
    <row r="327" spans="3:8" ht="15.75" customHeight="1">
      <c r="C327" s="4"/>
      <c r="F327" s="4"/>
      <c r="G327" s="1"/>
      <c r="H327" s="1"/>
    </row>
    <row r="328" spans="3:8" ht="15.75" customHeight="1">
      <c r="C328" s="4"/>
      <c r="F328" s="4"/>
      <c r="G328" s="1"/>
      <c r="H328" s="1"/>
    </row>
    <row r="329" spans="3:8" ht="15.75" customHeight="1">
      <c r="C329" s="4"/>
      <c r="F329" s="4"/>
      <c r="G329" s="1"/>
      <c r="H329" s="1"/>
    </row>
    <row r="330" spans="3:8" ht="15.75" customHeight="1">
      <c r="C330" s="4"/>
      <c r="F330" s="4"/>
      <c r="G330" s="1"/>
      <c r="H330" s="1"/>
    </row>
    <row r="331" spans="3:8" ht="15.75" customHeight="1">
      <c r="C331" s="4"/>
      <c r="F331" s="4"/>
      <c r="G331" s="1"/>
      <c r="H331" s="1"/>
    </row>
    <row r="332" spans="3:8" ht="15.75" customHeight="1">
      <c r="C332" s="4"/>
      <c r="F332" s="4"/>
      <c r="G332" s="1"/>
      <c r="H332" s="1"/>
    </row>
    <row r="333" spans="3:8" ht="15.75" customHeight="1">
      <c r="C333" s="4"/>
      <c r="F333" s="4"/>
      <c r="G333" s="1"/>
      <c r="H333" s="1"/>
    </row>
    <row r="334" spans="3:8" ht="15.75" customHeight="1">
      <c r="C334" s="4"/>
      <c r="F334" s="4"/>
      <c r="G334" s="1"/>
      <c r="H334" s="1"/>
    </row>
    <row r="335" spans="3:8" ht="15.75" customHeight="1">
      <c r="C335" s="4"/>
      <c r="F335" s="4"/>
      <c r="G335" s="1"/>
      <c r="H335" s="1"/>
    </row>
    <row r="336" spans="3:8" ht="15.75" customHeight="1">
      <c r="C336" s="4"/>
      <c r="F336" s="4"/>
      <c r="G336" s="1"/>
      <c r="H336" s="1"/>
    </row>
    <row r="337" spans="3:8" ht="15.75" customHeight="1">
      <c r="C337" s="4"/>
      <c r="F337" s="4"/>
      <c r="G337" s="1"/>
      <c r="H337" s="1"/>
    </row>
    <row r="338" spans="3:8" ht="15.75" customHeight="1">
      <c r="C338" s="4"/>
      <c r="F338" s="4"/>
      <c r="G338" s="1"/>
      <c r="H338" s="1"/>
    </row>
    <row r="339" spans="3:8" ht="15.75" customHeight="1">
      <c r="C339" s="4"/>
      <c r="F339" s="4"/>
      <c r="G339" s="1"/>
      <c r="H339" s="1"/>
    </row>
    <row r="340" spans="3:8" ht="15.75" customHeight="1">
      <c r="C340" s="4"/>
      <c r="F340" s="4"/>
      <c r="G340" s="1"/>
      <c r="H340" s="1"/>
    </row>
    <row r="341" spans="3:8" ht="15.75" customHeight="1">
      <c r="C341" s="4"/>
      <c r="F341" s="4"/>
      <c r="G341" s="1"/>
      <c r="H341" s="1"/>
    </row>
    <row r="342" spans="3:8" ht="15.75" customHeight="1">
      <c r="C342" s="4"/>
      <c r="F342" s="4"/>
      <c r="G342" s="1"/>
      <c r="H342" s="1"/>
    </row>
    <row r="343" spans="3:8" ht="15.75" customHeight="1">
      <c r="C343" s="4"/>
      <c r="F343" s="4"/>
      <c r="G343" s="1"/>
      <c r="H343" s="1"/>
    </row>
    <row r="344" spans="3:8" ht="15.75" customHeight="1">
      <c r="C344" s="4"/>
      <c r="F344" s="4"/>
      <c r="G344" s="1"/>
      <c r="H344" s="1"/>
    </row>
    <row r="345" spans="3:8" ht="15.75" customHeight="1">
      <c r="C345" s="4"/>
      <c r="F345" s="4"/>
      <c r="G345" s="1"/>
      <c r="H345" s="1"/>
    </row>
    <row r="346" spans="3:8" ht="15.75" customHeight="1">
      <c r="C346" s="4"/>
      <c r="F346" s="4"/>
      <c r="G346" s="1"/>
      <c r="H346" s="1"/>
    </row>
    <row r="347" spans="3:8" ht="15.75" customHeight="1">
      <c r="C347" s="4"/>
      <c r="F347" s="4"/>
      <c r="G347" s="1"/>
      <c r="H347" s="1"/>
    </row>
    <row r="348" spans="3:8" ht="15.75" customHeight="1">
      <c r="C348" s="4"/>
      <c r="F348" s="4"/>
      <c r="G348" s="1"/>
      <c r="H348" s="1"/>
    </row>
    <row r="349" spans="3:8" ht="15.75" customHeight="1">
      <c r="C349" s="4"/>
      <c r="F349" s="4"/>
      <c r="G349" s="1"/>
      <c r="H349" s="1"/>
    </row>
    <row r="350" spans="3:8" ht="15.75" customHeight="1">
      <c r="C350" s="4"/>
      <c r="F350" s="4"/>
      <c r="G350" s="1"/>
      <c r="H350" s="1"/>
    </row>
    <row r="351" spans="3:8" ht="15.75" customHeight="1">
      <c r="C351" s="4"/>
      <c r="F351" s="4"/>
      <c r="G351" s="1"/>
      <c r="H351" s="1"/>
    </row>
    <row r="352" spans="3:8" ht="15.75" customHeight="1">
      <c r="C352" s="4"/>
      <c r="F352" s="4"/>
      <c r="G352" s="1"/>
      <c r="H352" s="1"/>
    </row>
    <row r="353" spans="3:8" ht="15.75" customHeight="1">
      <c r="C353" s="4"/>
      <c r="F353" s="4"/>
      <c r="G353" s="1"/>
      <c r="H353" s="1"/>
    </row>
    <row r="354" spans="3:8" ht="15.75" customHeight="1">
      <c r="C354" s="4"/>
      <c r="F354" s="4"/>
      <c r="G354" s="1"/>
      <c r="H354" s="1"/>
    </row>
    <row r="355" spans="3:8" ht="15.75" customHeight="1">
      <c r="C355" s="4"/>
      <c r="F355" s="4"/>
      <c r="G355" s="1"/>
      <c r="H355" s="1"/>
    </row>
    <row r="356" spans="3:8" ht="15.75" customHeight="1">
      <c r="C356" s="4"/>
      <c r="F356" s="4"/>
      <c r="G356" s="1"/>
      <c r="H356" s="1"/>
    </row>
    <row r="357" spans="3:8" ht="15.75" customHeight="1">
      <c r="C357" s="4"/>
      <c r="F357" s="4"/>
      <c r="G357" s="1"/>
      <c r="H357" s="1"/>
    </row>
    <row r="358" spans="3:8" ht="15.75" customHeight="1">
      <c r="C358" s="4"/>
      <c r="F358" s="4"/>
      <c r="G358" s="1"/>
      <c r="H358" s="1"/>
    </row>
    <row r="359" spans="3:8" ht="15.75" customHeight="1">
      <c r="C359" s="4"/>
      <c r="F359" s="4"/>
      <c r="G359" s="1"/>
      <c r="H359" s="1"/>
    </row>
    <row r="360" spans="3:8" ht="15.75" customHeight="1">
      <c r="C360" s="4"/>
      <c r="F360" s="4"/>
      <c r="G360" s="1"/>
      <c r="H360" s="1"/>
    </row>
    <row r="361" spans="3:8" ht="15.75" customHeight="1">
      <c r="C361" s="4"/>
      <c r="F361" s="4"/>
      <c r="G361" s="1"/>
      <c r="H361" s="1"/>
    </row>
    <row r="362" spans="3:8" ht="15.75" customHeight="1">
      <c r="C362" s="4"/>
      <c r="F362" s="4"/>
      <c r="G362" s="1"/>
      <c r="H362" s="1"/>
    </row>
    <row r="363" spans="3:8" ht="15.75" customHeight="1">
      <c r="C363" s="4"/>
      <c r="F363" s="4"/>
      <c r="G363" s="1"/>
      <c r="H363" s="1"/>
    </row>
    <row r="364" spans="3:8" ht="15.75" customHeight="1">
      <c r="C364" s="4"/>
      <c r="F364" s="4"/>
      <c r="G364" s="1"/>
      <c r="H364" s="1"/>
    </row>
    <row r="365" spans="3:8" ht="15.75" customHeight="1">
      <c r="C365" s="4"/>
      <c r="F365" s="4"/>
      <c r="G365" s="1"/>
      <c r="H365" s="1"/>
    </row>
    <row r="366" spans="3:8" ht="15.75" customHeight="1">
      <c r="C366" s="4"/>
      <c r="F366" s="4"/>
      <c r="G366" s="1"/>
      <c r="H366" s="1"/>
    </row>
    <row r="367" spans="3:8" ht="15.75" customHeight="1">
      <c r="C367" s="4"/>
      <c r="F367" s="4"/>
      <c r="G367" s="1"/>
      <c r="H367" s="1"/>
    </row>
    <row r="368" spans="3:8" ht="15.75" customHeight="1">
      <c r="C368" s="4"/>
      <c r="F368" s="4"/>
      <c r="G368" s="1"/>
      <c r="H368" s="1"/>
    </row>
    <row r="369" spans="3:8" ht="15.75" customHeight="1">
      <c r="C369" s="4"/>
      <c r="F369" s="4"/>
      <c r="G369" s="1"/>
      <c r="H369" s="1"/>
    </row>
    <row r="370" spans="3:8" ht="15.75" customHeight="1">
      <c r="C370" s="4"/>
      <c r="F370" s="4"/>
      <c r="G370" s="1"/>
      <c r="H370" s="1"/>
    </row>
    <row r="371" spans="3:8" ht="15.75" customHeight="1">
      <c r="C371" s="4"/>
      <c r="F371" s="4"/>
      <c r="G371" s="1"/>
      <c r="H371" s="1"/>
    </row>
    <row r="372" spans="3:8" ht="15.75" customHeight="1">
      <c r="C372" s="4"/>
      <c r="F372" s="4"/>
      <c r="G372" s="1"/>
      <c r="H372" s="1"/>
    </row>
    <row r="373" spans="3:8" ht="15.75" customHeight="1">
      <c r="C373" s="4"/>
      <c r="F373" s="4"/>
      <c r="G373" s="1"/>
      <c r="H373" s="1"/>
    </row>
    <row r="374" spans="3:8" ht="15.75" customHeight="1">
      <c r="C374" s="4"/>
      <c r="F374" s="4"/>
      <c r="G374" s="1"/>
      <c r="H374" s="1"/>
    </row>
    <row r="375" spans="3:8" ht="15.75" customHeight="1">
      <c r="C375" s="4"/>
      <c r="F375" s="4"/>
      <c r="G375" s="1"/>
      <c r="H375" s="1"/>
    </row>
    <row r="376" spans="3:8" ht="15.75" customHeight="1">
      <c r="C376" s="4"/>
      <c r="F376" s="4"/>
      <c r="G376" s="1"/>
      <c r="H376" s="1"/>
    </row>
    <row r="377" spans="3:8" ht="15.75" customHeight="1">
      <c r="C377" s="4"/>
      <c r="F377" s="4"/>
      <c r="G377" s="1"/>
      <c r="H377" s="1"/>
    </row>
    <row r="378" spans="3:8" ht="15.75" customHeight="1">
      <c r="C378" s="4"/>
      <c r="F378" s="4"/>
      <c r="G378" s="1"/>
      <c r="H378" s="1"/>
    </row>
    <row r="379" spans="3:8" ht="15.75" customHeight="1">
      <c r="C379" s="4"/>
      <c r="F379" s="4"/>
      <c r="G379" s="1"/>
      <c r="H379" s="1"/>
    </row>
    <row r="380" spans="3:8" ht="15.75" customHeight="1">
      <c r="C380" s="4"/>
      <c r="F380" s="4"/>
      <c r="G380" s="1"/>
      <c r="H380" s="1"/>
    </row>
    <row r="381" spans="3:8" ht="15.75" customHeight="1">
      <c r="C381" s="4"/>
      <c r="F381" s="4"/>
      <c r="G381" s="1"/>
      <c r="H381" s="1"/>
    </row>
    <row r="382" spans="3:8" ht="15.75" customHeight="1">
      <c r="C382" s="4"/>
      <c r="F382" s="4"/>
      <c r="G382" s="1"/>
      <c r="H382" s="1"/>
    </row>
    <row r="383" spans="3:8" ht="15.75" customHeight="1">
      <c r="C383" s="4"/>
      <c r="F383" s="4"/>
      <c r="G383" s="1"/>
      <c r="H383" s="1"/>
    </row>
    <row r="384" spans="3:8" ht="15.75" customHeight="1">
      <c r="C384" s="4"/>
      <c r="F384" s="4"/>
      <c r="G384" s="1"/>
      <c r="H384" s="1"/>
    </row>
    <row r="385" spans="3:8" ht="15.75" customHeight="1">
      <c r="C385" s="4"/>
      <c r="F385" s="4"/>
      <c r="G385" s="1"/>
      <c r="H385" s="1"/>
    </row>
    <row r="386" spans="3:8" ht="15.75" customHeight="1">
      <c r="C386" s="4"/>
      <c r="F386" s="4"/>
      <c r="G386" s="1"/>
      <c r="H386" s="1"/>
    </row>
    <row r="387" spans="3:8" ht="15.75" customHeight="1">
      <c r="C387" s="4"/>
      <c r="F387" s="4"/>
      <c r="G387" s="1"/>
      <c r="H387" s="1"/>
    </row>
    <row r="388" spans="3:8" ht="15.75" customHeight="1">
      <c r="C388" s="4"/>
      <c r="F388" s="4"/>
      <c r="G388" s="1"/>
      <c r="H388" s="1"/>
    </row>
    <row r="389" spans="3:8" ht="15.75" customHeight="1">
      <c r="C389" s="4"/>
      <c r="F389" s="4"/>
      <c r="G389" s="1"/>
      <c r="H389" s="1"/>
    </row>
    <row r="390" spans="3:8" ht="15.75" customHeight="1">
      <c r="C390" s="4"/>
      <c r="F390" s="4"/>
      <c r="G390" s="1"/>
      <c r="H390" s="1"/>
    </row>
    <row r="391" spans="3:8" ht="15.75" customHeight="1">
      <c r="C391" s="4"/>
      <c r="F391" s="4"/>
      <c r="G391" s="1"/>
      <c r="H391" s="1"/>
    </row>
    <row r="392" spans="3:8" ht="15.75" customHeight="1">
      <c r="C392" s="4"/>
      <c r="F392" s="4"/>
      <c r="G392" s="1"/>
      <c r="H392" s="1"/>
    </row>
    <row r="393" spans="3:8" ht="15.75" customHeight="1">
      <c r="C393" s="4"/>
      <c r="F393" s="4"/>
      <c r="G393" s="1"/>
      <c r="H393" s="1"/>
    </row>
    <row r="394" spans="3:8" ht="15.75" customHeight="1">
      <c r="C394" s="4"/>
      <c r="F394" s="4"/>
      <c r="G394" s="1"/>
      <c r="H394" s="1"/>
    </row>
    <row r="395" spans="3:8" ht="15.75" customHeight="1">
      <c r="C395" s="4"/>
      <c r="F395" s="4"/>
      <c r="G395" s="1"/>
      <c r="H395" s="1"/>
    </row>
    <row r="396" spans="3:8" ht="15.75" customHeight="1">
      <c r="C396" s="4"/>
      <c r="F396" s="4"/>
      <c r="G396" s="1"/>
      <c r="H396" s="1"/>
    </row>
    <row r="397" spans="3:8" ht="15.75" customHeight="1">
      <c r="C397" s="4"/>
      <c r="F397" s="4"/>
      <c r="G397" s="1"/>
      <c r="H397" s="1"/>
    </row>
    <row r="398" spans="3:8" ht="15.75" customHeight="1">
      <c r="C398" s="4"/>
      <c r="F398" s="4"/>
      <c r="G398" s="1"/>
      <c r="H398" s="1"/>
    </row>
    <row r="399" spans="3:8" ht="15.75" customHeight="1">
      <c r="C399" s="4"/>
      <c r="F399" s="4"/>
      <c r="G399" s="1"/>
      <c r="H399" s="1"/>
    </row>
    <row r="400" spans="3:8" ht="15.75" customHeight="1">
      <c r="C400" s="4"/>
      <c r="F400" s="4"/>
      <c r="G400" s="1"/>
      <c r="H400" s="1"/>
    </row>
    <row r="401" spans="3:8" ht="15.75" customHeight="1">
      <c r="C401" s="4"/>
      <c r="F401" s="4"/>
      <c r="G401" s="1"/>
      <c r="H401" s="1"/>
    </row>
    <row r="402" spans="3:8" ht="15.75" customHeight="1">
      <c r="C402" s="4"/>
      <c r="F402" s="4"/>
      <c r="G402" s="1"/>
      <c r="H402" s="1"/>
    </row>
    <row r="403" spans="3:8" ht="15.75" customHeight="1">
      <c r="C403" s="4"/>
      <c r="F403" s="4"/>
      <c r="G403" s="1"/>
      <c r="H403" s="1"/>
    </row>
    <row r="404" spans="3:8" ht="15.75" customHeight="1">
      <c r="C404" s="4"/>
      <c r="F404" s="4"/>
      <c r="G404" s="1"/>
      <c r="H404" s="1"/>
    </row>
    <row r="405" spans="3:8" ht="15.75" customHeight="1">
      <c r="C405" s="4"/>
      <c r="F405" s="4"/>
      <c r="G405" s="1"/>
      <c r="H405" s="1"/>
    </row>
    <row r="406" spans="3:8" ht="15.75" customHeight="1">
      <c r="C406" s="4"/>
      <c r="F406" s="4"/>
      <c r="G406" s="1"/>
      <c r="H406" s="1"/>
    </row>
    <row r="407" spans="3:8" ht="15.75" customHeight="1">
      <c r="C407" s="4"/>
      <c r="F407" s="4"/>
      <c r="G407" s="1"/>
      <c r="H407" s="1"/>
    </row>
    <row r="408" spans="3:8" ht="15.75" customHeight="1">
      <c r="C408" s="4"/>
      <c r="F408" s="4"/>
      <c r="G408" s="1"/>
      <c r="H408" s="1"/>
    </row>
    <row r="409" spans="3:8" ht="15.75" customHeight="1">
      <c r="C409" s="4"/>
      <c r="F409" s="4"/>
      <c r="G409" s="1"/>
      <c r="H409" s="1"/>
    </row>
    <row r="410" spans="3:8" ht="15.75" customHeight="1">
      <c r="C410" s="4"/>
      <c r="F410" s="4"/>
      <c r="G410" s="1"/>
      <c r="H410" s="1"/>
    </row>
    <row r="411" spans="3:8" ht="15.75" customHeight="1">
      <c r="C411" s="4"/>
      <c r="F411" s="4"/>
      <c r="G411" s="1"/>
      <c r="H411" s="1"/>
    </row>
    <row r="412" spans="3:8" ht="15.75" customHeight="1">
      <c r="C412" s="4"/>
      <c r="F412" s="4"/>
      <c r="G412" s="1"/>
      <c r="H412" s="1"/>
    </row>
    <row r="413" spans="3:8" ht="15.75" customHeight="1">
      <c r="C413" s="4"/>
      <c r="F413" s="4"/>
      <c r="G413" s="1"/>
      <c r="H413" s="1"/>
    </row>
    <row r="414" spans="3:8" ht="15.75" customHeight="1">
      <c r="C414" s="4"/>
      <c r="F414" s="4"/>
      <c r="G414" s="1"/>
      <c r="H414" s="1"/>
    </row>
    <row r="415" spans="3:8" ht="15.75" customHeight="1">
      <c r="C415" s="4"/>
      <c r="F415" s="4"/>
      <c r="G415" s="1"/>
      <c r="H415" s="1"/>
    </row>
    <row r="416" spans="3:8" ht="15.75" customHeight="1">
      <c r="C416" s="4"/>
      <c r="F416" s="4"/>
      <c r="G416" s="1"/>
      <c r="H416" s="1"/>
    </row>
    <row r="417" spans="3:8" ht="15.75" customHeight="1">
      <c r="C417" s="4"/>
      <c r="F417" s="4"/>
      <c r="G417" s="1"/>
      <c r="H417" s="1"/>
    </row>
    <row r="418" spans="3:8" ht="15.75" customHeight="1">
      <c r="C418" s="4"/>
      <c r="F418" s="4"/>
      <c r="G418" s="1"/>
      <c r="H418" s="1"/>
    </row>
    <row r="419" spans="3:8" ht="15.75" customHeight="1">
      <c r="C419" s="4"/>
      <c r="F419" s="4"/>
      <c r="G419" s="1"/>
      <c r="H419" s="1"/>
    </row>
    <row r="420" spans="3:8" ht="15.75" customHeight="1">
      <c r="C420" s="4"/>
      <c r="F420" s="4"/>
      <c r="G420" s="1"/>
      <c r="H420" s="1"/>
    </row>
    <row r="421" spans="3:8" ht="15.75" customHeight="1">
      <c r="C421" s="4"/>
      <c r="F421" s="4"/>
      <c r="G421" s="1"/>
      <c r="H421" s="1"/>
    </row>
    <row r="422" spans="3:8" ht="15.75" customHeight="1">
      <c r="C422" s="4"/>
      <c r="F422" s="4"/>
      <c r="G422" s="1"/>
      <c r="H422" s="1"/>
    </row>
    <row r="423" spans="3:8" ht="15.75" customHeight="1">
      <c r="C423" s="4"/>
      <c r="F423" s="4"/>
      <c r="G423" s="1"/>
      <c r="H423" s="1"/>
    </row>
    <row r="424" spans="3:8" ht="15.75" customHeight="1">
      <c r="C424" s="4"/>
      <c r="F424" s="4"/>
      <c r="G424" s="1"/>
      <c r="H424" s="1"/>
    </row>
    <row r="425" spans="3:8" ht="15.75" customHeight="1">
      <c r="C425" s="4"/>
      <c r="F425" s="4"/>
      <c r="G425" s="1"/>
      <c r="H425" s="1"/>
    </row>
    <row r="426" spans="3:8" ht="15.75" customHeight="1">
      <c r="C426" s="4"/>
      <c r="F426" s="4"/>
      <c r="G426" s="1"/>
      <c r="H426" s="1"/>
    </row>
    <row r="427" spans="3:8" ht="15.75" customHeight="1">
      <c r="C427" s="4"/>
      <c r="F427" s="4"/>
      <c r="G427" s="1"/>
      <c r="H427" s="1"/>
    </row>
    <row r="428" spans="3:8" ht="15.75" customHeight="1">
      <c r="C428" s="4"/>
      <c r="F428" s="4"/>
      <c r="G428" s="1"/>
      <c r="H428" s="1"/>
    </row>
    <row r="429" spans="3:8" ht="15.75" customHeight="1">
      <c r="C429" s="4"/>
      <c r="F429" s="4"/>
      <c r="G429" s="1"/>
      <c r="H429" s="1"/>
    </row>
    <row r="430" spans="3:8" ht="15.75" customHeight="1">
      <c r="C430" s="4"/>
      <c r="F430" s="4"/>
      <c r="G430" s="1"/>
      <c r="H430" s="1"/>
    </row>
    <row r="431" spans="3:8" ht="15.75" customHeight="1">
      <c r="C431" s="4"/>
      <c r="F431" s="4"/>
      <c r="G431" s="1"/>
      <c r="H431" s="1"/>
    </row>
    <row r="432" spans="3:8" ht="15.75" customHeight="1">
      <c r="C432" s="4"/>
      <c r="F432" s="4"/>
      <c r="G432" s="1"/>
      <c r="H432" s="1"/>
    </row>
    <row r="433" spans="3:8" ht="15.75" customHeight="1">
      <c r="C433" s="4"/>
      <c r="F433" s="4"/>
      <c r="G433" s="1"/>
      <c r="H433" s="1"/>
    </row>
    <row r="434" spans="3:8" ht="15.75" customHeight="1">
      <c r="C434" s="4"/>
      <c r="F434" s="4"/>
      <c r="G434" s="1"/>
      <c r="H434" s="1"/>
    </row>
    <row r="435" spans="3:8" ht="15.75" customHeight="1">
      <c r="C435" s="4"/>
      <c r="F435" s="4"/>
      <c r="G435" s="1"/>
      <c r="H435" s="1"/>
    </row>
    <row r="436" spans="3:8" ht="15.75" customHeight="1">
      <c r="C436" s="4"/>
      <c r="F436" s="4"/>
      <c r="G436" s="1"/>
      <c r="H436" s="1"/>
    </row>
    <row r="437" spans="3:8" ht="15.75" customHeight="1">
      <c r="C437" s="4"/>
      <c r="F437" s="4"/>
      <c r="G437" s="1"/>
      <c r="H437" s="1"/>
    </row>
    <row r="438" spans="3:8" ht="15.75" customHeight="1">
      <c r="C438" s="4"/>
      <c r="F438" s="4"/>
      <c r="G438" s="1"/>
      <c r="H438" s="1"/>
    </row>
    <row r="439" spans="3:8" ht="15.75" customHeight="1">
      <c r="C439" s="4"/>
      <c r="F439" s="4"/>
      <c r="G439" s="1"/>
      <c r="H439" s="1"/>
    </row>
    <row r="440" spans="3:8" ht="15.75" customHeight="1">
      <c r="C440" s="4"/>
      <c r="F440" s="4"/>
      <c r="G440" s="1"/>
      <c r="H440" s="1"/>
    </row>
    <row r="441" spans="3:8" ht="15.75" customHeight="1">
      <c r="C441" s="4"/>
      <c r="F441" s="4"/>
      <c r="G441" s="1"/>
      <c r="H441" s="1"/>
    </row>
    <row r="442" spans="3:8" ht="15.75" customHeight="1">
      <c r="C442" s="4"/>
      <c r="F442" s="4"/>
      <c r="G442" s="1"/>
      <c r="H442" s="1"/>
    </row>
    <row r="443" spans="3:8" ht="15.75" customHeight="1">
      <c r="C443" s="4"/>
      <c r="F443" s="4"/>
      <c r="G443" s="1"/>
      <c r="H443" s="1"/>
    </row>
    <row r="444" spans="3:8" ht="15.75" customHeight="1">
      <c r="C444" s="4"/>
      <c r="F444" s="4"/>
      <c r="G444" s="1"/>
      <c r="H444" s="1"/>
    </row>
    <row r="445" spans="3:8" ht="15.75" customHeight="1">
      <c r="C445" s="4"/>
      <c r="F445" s="4"/>
      <c r="G445" s="1"/>
      <c r="H445" s="1"/>
    </row>
    <row r="446" spans="3:8" ht="15.75" customHeight="1">
      <c r="C446" s="4"/>
      <c r="F446" s="4"/>
      <c r="G446" s="1"/>
      <c r="H446" s="1"/>
    </row>
    <row r="447" spans="3:8" ht="15.75" customHeight="1">
      <c r="C447" s="4"/>
      <c r="F447" s="4"/>
      <c r="G447" s="1"/>
      <c r="H447" s="1"/>
    </row>
    <row r="448" spans="3:8" ht="15.75" customHeight="1">
      <c r="C448" s="4"/>
      <c r="F448" s="4"/>
      <c r="G448" s="1"/>
      <c r="H448" s="1"/>
    </row>
    <row r="449" spans="3:8" ht="15.75" customHeight="1">
      <c r="C449" s="4"/>
      <c r="F449" s="4"/>
      <c r="G449" s="1"/>
      <c r="H449" s="1"/>
    </row>
    <row r="450" spans="3:8" ht="15.75" customHeight="1">
      <c r="C450" s="4"/>
      <c r="F450" s="4"/>
      <c r="G450" s="1"/>
      <c r="H450" s="1"/>
    </row>
    <row r="451" spans="3:8" ht="15.75" customHeight="1">
      <c r="C451" s="4"/>
      <c r="F451" s="4"/>
      <c r="G451" s="1"/>
      <c r="H451" s="1"/>
    </row>
    <row r="452" spans="3:8" ht="15.75" customHeight="1">
      <c r="C452" s="4"/>
      <c r="F452" s="4"/>
      <c r="G452" s="1"/>
      <c r="H452" s="1"/>
    </row>
    <row r="453" spans="3:8" ht="15.75" customHeight="1">
      <c r="C453" s="4"/>
      <c r="F453" s="4"/>
      <c r="G453" s="1"/>
      <c r="H453" s="1"/>
    </row>
    <row r="454" spans="3:8" ht="15.75" customHeight="1">
      <c r="C454" s="4"/>
      <c r="F454" s="4"/>
      <c r="G454" s="1"/>
      <c r="H454" s="1"/>
    </row>
    <row r="455" spans="3:8" ht="15.75" customHeight="1">
      <c r="C455" s="4"/>
      <c r="F455" s="4"/>
      <c r="G455" s="1"/>
      <c r="H455" s="1"/>
    </row>
    <row r="456" spans="3:8" ht="15.75" customHeight="1">
      <c r="C456" s="4"/>
      <c r="F456" s="4"/>
      <c r="G456" s="1"/>
      <c r="H456" s="1"/>
    </row>
    <row r="457" spans="3:8" ht="15.75" customHeight="1">
      <c r="C457" s="4"/>
      <c r="F457" s="4"/>
      <c r="G457" s="1"/>
      <c r="H457" s="1"/>
    </row>
    <row r="458" spans="3:8" ht="15.75" customHeight="1">
      <c r="C458" s="4"/>
      <c r="F458" s="4"/>
      <c r="G458" s="1"/>
      <c r="H458" s="1"/>
    </row>
    <row r="459" spans="3:8" ht="15.75" customHeight="1">
      <c r="C459" s="4"/>
      <c r="F459" s="4"/>
      <c r="G459" s="1"/>
      <c r="H459" s="1"/>
    </row>
    <row r="460" spans="3:8" ht="15.75" customHeight="1">
      <c r="C460" s="4"/>
      <c r="F460" s="4"/>
      <c r="G460" s="1"/>
      <c r="H460" s="1"/>
    </row>
    <row r="461" spans="3:8" ht="15.75" customHeight="1">
      <c r="C461" s="4"/>
      <c r="F461" s="4"/>
      <c r="G461" s="1"/>
      <c r="H461" s="1"/>
    </row>
    <row r="462" spans="3:8" ht="15.75" customHeight="1">
      <c r="C462" s="4"/>
      <c r="F462" s="4"/>
      <c r="G462" s="1"/>
      <c r="H462" s="1"/>
    </row>
    <row r="463" spans="3:8" ht="15.75" customHeight="1">
      <c r="C463" s="4"/>
      <c r="F463" s="4"/>
      <c r="G463" s="1"/>
      <c r="H463" s="1"/>
    </row>
    <row r="464" spans="3:8" ht="15.75" customHeight="1">
      <c r="C464" s="4"/>
      <c r="F464" s="4"/>
      <c r="G464" s="1"/>
      <c r="H464" s="1"/>
    </row>
    <row r="465" spans="3:8" ht="15.75" customHeight="1">
      <c r="C465" s="4"/>
      <c r="F465" s="4"/>
      <c r="G465" s="1"/>
      <c r="H465" s="1"/>
    </row>
    <row r="466" spans="3:8" ht="15.75" customHeight="1">
      <c r="C466" s="4"/>
      <c r="F466" s="4"/>
      <c r="G466" s="1"/>
      <c r="H466" s="1"/>
    </row>
    <row r="467" spans="3:8" ht="15.75" customHeight="1">
      <c r="C467" s="4"/>
      <c r="F467" s="4"/>
      <c r="G467" s="1"/>
      <c r="H467" s="1"/>
    </row>
    <row r="468" spans="3:8" ht="15.75" customHeight="1">
      <c r="C468" s="4"/>
      <c r="F468" s="4"/>
      <c r="G468" s="1"/>
      <c r="H468" s="1"/>
    </row>
    <row r="469" spans="3:8" ht="15.75" customHeight="1">
      <c r="C469" s="4"/>
      <c r="F469" s="4"/>
      <c r="G469" s="1"/>
      <c r="H469" s="1"/>
    </row>
    <row r="470" spans="3:8" ht="15.75" customHeight="1">
      <c r="C470" s="4"/>
      <c r="F470" s="4"/>
      <c r="G470" s="1"/>
      <c r="H470" s="1"/>
    </row>
    <row r="471" spans="3:8" ht="15.75" customHeight="1">
      <c r="C471" s="4"/>
      <c r="F471" s="4"/>
      <c r="G471" s="1"/>
      <c r="H471" s="1"/>
    </row>
    <row r="472" spans="3:8" ht="15.75" customHeight="1">
      <c r="C472" s="4"/>
      <c r="F472" s="4"/>
      <c r="G472" s="1"/>
      <c r="H472" s="1"/>
    </row>
    <row r="473" spans="3:8" ht="15.75" customHeight="1">
      <c r="C473" s="4"/>
      <c r="F473" s="4"/>
      <c r="G473" s="1"/>
      <c r="H473" s="1"/>
    </row>
    <row r="474" spans="3:8" ht="15.75" customHeight="1">
      <c r="C474" s="4"/>
      <c r="F474" s="4"/>
      <c r="G474" s="1"/>
      <c r="H474" s="1"/>
    </row>
    <row r="475" spans="3:8" ht="15.75" customHeight="1">
      <c r="C475" s="4"/>
      <c r="F475" s="4"/>
      <c r="G475" s="1"/>
      <c r="H475" s="1"/>
    </row>
    <row r="476" spans="3:8" ht="15.75" customHeight="1">
      <c r="C476" s="4"/>
      <c r="F476" s="4"/>
      <c r="G476" s="1"/>
      <c r="H476" s="1"/>
    </row>
    <row r="477" spans="3:8" ht="15.75" customHeight="1">
      <c r="C477" s="4"/>
      <c r="F477" s="4"/>
      <c r="G477" s="1"/>
      <c r="H477" s="1"/>
    </row>
    <row r="478" spans="3:8" ht="15.75" customHeight="1">
      <c r="C478" s="4"/>
      <c r="F478" s="4"/>
      <c r="G478" s="1"/>
      <c r="H478" s="1"/>
    </row>
    <row r="479" spans="3:8" ht="15.75" customHeight="1">
      <c r="C479" s="4"/>
      <c r="F479" s="4"/>
      <c r="G479" s="1"/>
      <c r="H479" s="1"/>
    </row>
    <row r="480" spans="3:8" ht="15.75" customHeight="1">
      <c r="C480" s="4"/>
      <c r="F480" s="4"/>
      <c r="G480" s="1"/>
      <c r="H480" s="1"/>
    </row>
    <row r="481" spans="3:8" ht="15.75" customHeight="1">
      <c r="C481" s="4"/>
      <c r="F481" s="4"/>
      <c r="G481" s="1"/>
      <c r="H481" s="1"/>
    </row>
    <row r="482" spans="3:8" ht="15.75" customHeight="1">
      <c r="C482" s="4"/>
      <c r="F482" s="4"/>
      <c r="G482" s="1"/>
      <c r="H482" s="1"/>
    </row>
    <row r="483" spans="3:8" ht="15.75" customHeight="1">
      <c r="C483" s="4"/>
      <c r="F483" s="4"/>
      <c r="G483" s="1"/>
      <c r="H483" s="1"/>
    </row>
    <row r="484" spans="3:8" ht="15.75" customHeight="1">
      <c r="C484" s="4"/>
      <c r="F484" s="4"/>
      <c r="G484" s="1"/>
      <c r="H484" s="1"/>
    </row>
    <row r="485" spans="3:8" ht="15.75" customHeight="1">
      <c r="C485" s="4"/>
      <c r="F485" s="4"/>
      <c r="G485" s="1"/>
      <c r="H485" s="1"/>
    </row>
    <row r="486" spans="3:8" ht="15.75" customHeight="1">
      <c r="C486" s="4"/>
      <c r="F486" s="4"/>
      <c r="G486" s="1"/>
      <c r="H486" s="1"/>
    </row>
    <row r="487" spans="3:8" ht="15.75" customHeight="1">
      <c r="C487" s="4"/>
      <c r="F487" s="4"/>
      <c r="G487" s="1"/>
      <c r="H487" s="1"/>
    </row>
    <row r="488" spans="3:8" ht="15.75" customHeight="1">
      <c r="C488" s="4"/>
      <c r="F488" s="4"/>
      <c r="G488" s="1"/>
      <c r="H488" s="1"/>
    </row>
    <row r="489" spans="3:8" ht="15.75" customHeight="1">
      <c r="C489" s="4"/>
      <c r="F489" s="4"/>
      <c r="G489" s="1"/>
      <c r="H489" s="1"/>
    </row>
    <row r="490" spans="3:8" ht="15.75" customHeight="1">
      <c r="C490" s="4"/>
      <c r="F490" s="4"/>
      <c r="G490" s="1"/>
      <c r="H490" s="1"/>
    </row>
    <row r="491" spans="3:8" ht="15.75" customHeight="1">
      <c r="C491" s="4"/>
      <c r="F491" s="4"/>
      <c r="G491" s="1"/>
      <c r="H491" s="1"/>
    </row>
    <row r="492" spans="3:8" ht="15.75" customHeight="1">
      <c r="C492" s="4"/>
      <c r="F492" s="4"/>
      <c r="G492" s="1"/>
      <c r="H492" s="1"/>
    </row>
    <row r="493" spans="3:8" ht="15.75" customHeight="1">
      <c r="C493" s="4"/>
      <c r="F493" s="4"/>
      <c r="G493" s="1"/>
      <c r="H493" s="1"/>
    </row>
    <row r="494" spans="3:8" ht="15.75" customHeight="1">
      <c r="C494" s="4"/>
      <c r="F494" s="4"/>
      <c r="G494" s="1"/>
      <c r="H494" s="1"/>
    </row>
    <row r="495" spans="3:8" ht="15.75" customHeight="1">
      <c r="C495" s="4"/>
      <c r="F495" s="4"/>
      <c r="G495" s="1"/>
      <c r="H495" s="1"/>
    </row>
    <row r="496" spans="3:8" ht="15.75" customHeight="1">
      <c r="C496" s="4"/>
      <c r="F496" s="4"/>
      <c r="G496" s="1"/>
      <c r="H496" s="1"/>
    </row>
    <row r="497" spans="3:8" ht="15.75" customHeight="1">
      <c r="C497" s="4"/>
      <c r="F497" s="4"/>
      <c r="G497" s="1"/>
      <c r="H497" s="1"/>
    </row>
    <row r="498" spans="3:8" ht="15.75" customHeight="1">
      <c r="C498" s="4"/>
      <c r="F498" s="4"/>
      <c r="G498" s="1"/>
      <c r="H498" s="1"/>
    </row>
    <row r="499" spans="3:8" ht="15.75" customHeight="1">
      <c r="C499" s="4"/>
      <c r="F499" s="4"/>
      <c r="G499" s="1"/>
      <c r="H499" s="1"/>
    </row>
    <row r="500" spans="3:8" ht="15.75" customHeight="1">
      <c r="C500" s="4"/>
      <c r="F500" s="4"/>
      <c r="G500" s="1"/>
      <c r="H500" s="1"/>
    </row>
    <row r="501" spans="3:8" ht="15.75" customHeight="1">
      <c r="C501" s="4"/>
      <c r="F501" s="4"/>
      <c r="G501" s="1"/>
      <c r="H501" s="1"/>
    </row>
    <row r="502" spans="3:8" ht="15.75" customHeight="1">
      <c r="C502" s="4"/>
      <c r="F502" s="4"/>
      <c r="G502" s="1"/>
      <c r="H502" s="1"/>
    </row>
    <row r="503" spans="3:8" ht="15.75" customHeight="1">
      <c r="C503" s="4"/>
      <c r="F503" s="4"/>
      <c r="G503" s="1"/>
      <c r="H503" s="1"/>
    </row>
    <row r="504" spans="3:8" ht="15.75" customHeight="1">
      <c r="C504" s="4"/>
      <c r="F504" s="4"/>
      <c r="G504" s="1"/>
      <c r="H504" s="1"/>
    </row>
    <row r="505" spans="3:8" ht="15.75" customHeight="1">
      <c r="C505" s="4"/>
      <c r="F505" s="4"/>
      <c r="G505" s="1"/>
      <c r="H505" s="1"/>
    </row>
    <row r="506" spans="3:8" ht="15.75" customHeight="1">
      <c r="C506" s="4"/>
      <c r="F506" s="4"/>
      <c r="G506" s="1"/>
      <c r="H506" s="1"/>
    </row>
    <row r="507" spans="3:8" ht="15.75" customHeight="1">
      <c r="C507" s="4"/>
      <c r="F507" s="4"/>
      <c r="G507" s="1"/>
      <c r="H507" s="1"/>
    </row>
    <row r="508" spans="3:8" ht="15.75" customHeight="1">
      <c r="C508" s="4"/>
      <c r="F508" s="4"/>
      <c r="G508" s="1"/>
      <c r="H508" s="1"/>
    </row>
    <row r="509" spans="3:8" ht="15.75" customHeight="1">
      <c r="C509" s="4"/>
      <c r="F509" s="4"/>
      <c r="G509" s="1"/>
      <c r="H509" s="1"/>
    </row>
    <row r="510" spans="3:8" ht="15.75" customHeight="1">
      <c r="C510" s="4"/>
      <c r="F510" s="4"/>
      <c r="G510" s="1"/>
      <c r="H510" s="1"/>
    </row>
    <row r="511" spans="3:8" ht="15.75" customHeight="1">
      <c r="C511" s="4"/>
      <c r="F511" s="4"/>
      <c r="G511" s="1"/>
      <c r="H511" s="1"/>
    </row>
    <row r="512" spans="3:8" ht="15.75" customHeight="1">
      <c r="C512" s="4"/>
      <c r="F512" s="4"/>
      <c r="G512" s="1"/>
      <c r="H512" s="1"/>
    </row>
    <row r="513" spans="3:8" ht="15.75" customHeight="1">
      <c r="C513" s="4"/>
      <c r="F513" s="4"/>
      <c r="G513" s="1"/>
      <c r="H513" s="1"/>
    </row>
    <row r="514" spans="3:8" ht="15.75" customHeight="1">
      <c r="C514" s="4"/>
      <c r="F514" s="4"/>
      <c r="G514" s="1"/>
      <c r="H514" s="1"/>
    </row>
    <row r="515" spans="3:8" ht="15.75" customHeight="1">
      <c r="C515" s="4"/>
      <c r="F515" s="4"/>
      <c r="G515" s="1"/>
      <c r="H515" s="1"/>
    </row>
    <row r="516" spans="3:8" ht="15.75" customHeight="1">
      <c r="C516" s="4"/>
      <c r="F516" s="4"/>
      <c r="G516" s="1"/>
      <c r="H516" s="1"/>
    </row>
    <row r="517" spans="3:8" ht="15.75" customHeight="1">
      <c r="C517" s="4"/>
      <c r="F517" s="4"/>
      <c r="G517" s="1"/>
      <c r="H517" s="1"/>
    </row>
    <row r="518" spans="3:8" ht="15.75" customHeight="1">
      <c r="C518" s="4"/>
      <c r="F518" s="4"/>
      <c r="G518" s="1"/>
      <c r="H518" s="1"/>
    </row>
    <row r="519" spans="3:8" ht="15.75" customHeight="1">
      <c r="C519" s="4"/>
      <c r="F519" s="4"/>
      <c r="G519" s="1"/>
      <c r="H519" s="1"/>
    </row>
    <row r="520" spans="3:8" ht="15.75" customHeight="1">
      <c r="C520" s="4"/>
      <c r="F520" s="4"/>
      <c r="G520" s="1"/>
      <c r="H520" s="1"/>
    </row>
    <row r="521" spans="3:8" ht="15.75" customHeight="1">
      <c r="C521" s="4"/>
      <c r="F521" s="4"/>
      <c r="G521" s="1"/>
      <c r="H521" s="1"/>
    </row>
    <row r="522" spans="3:8" ht="15.75" customHeight="1">
      <c r="C522" s="4"/>
      <c r="F522" s="4"/>
      <c r="G522" s="1"/>
      <c r="H522" s="1"/>
    </row>
    <row r="523" spans="3:8" ht="15.75" customHeight="1">
      <c r="C523" s="4"/>
      <c r="F523" s="4"/>
      <c r="G523" s="1"/>
      <c r="H523" s="1"/>
    </row>
    <row r="524" spans="3:8" ht="15.75" customHeight="1">
      <c r="C524" s="4"/>
      <c r="F524" s="4"/>
      <c r="G524" s="1"/>
      <c r="H524" s="1"/>
    </row>
    <row r="525" spans="3:8" ht="15.75" customHeight="1">
      <c r="C525" s="4"/>
      <c r="F525" s="4"/>
      <c r="G525" s="1"/>
      <c r="H525" s="1"/>
    </row>
    <row r="526" spans="3:8" ht="15.75" customHeight="1">
      <c r="C526" s="4"/>
      <c r="F526" s="4"/>
      <c r="G526" s="1"/>
      <c r="H526" s="1"/>
    </row>
    <row r="527" spans="3:8" ht="15.75" customHeight="1">
      <c r="C527" s="4"/>
      <c r="F527" s="4"/>
      <c r="G527" s="1"/>
      <c r="H527" s="1"/>
    </row>
    <row r="528" spans="3:8" ht="15.75" customHeight="1">
      <c r="C528" s="4"/>
      <c r="F528" s="4"/>
      <c r="G528" s="1"/>
      <c r="H528" s="1"/>
    </row>
    <row r="529" spans="3:8" ht="15.75" customHeight="1">
      <c r="C529" s="4"/>
      <c r="F529" s="4"/>
      <c r="G529" s="1"/>
      <c r="H529" s="1"/>
    </row>
    <row r="530" spans="3:8" ht="15.75" customHeight="1">
      <c r="C530" s="4"/>
      <c r="F530" s="4"/>
      <c r="G530" s="1"/>
      <c r="H530" s="1"/>
    </row>
    <row r="531" spans="3:8" ht="15.75" customHeight="1">
      <c r="C531" s="4"/>
      <c r="F531" s="4"/>
      <c r="G531" s="1"/>
      <c r="H531" s="1"/>
    </row>
    <row r="532" spans="3:8" ht="15.75" customHeight="1">
      <c r="C532" s="4"/>
      <c r="F532" s="4"/>
      <c r="G532" s="1"/>
      <c r="H532" s="1"/>
    </row>
    <row r="533" spans="3:8" ht="15.75" customHeight="1">
      <c r="C533" s="4"/>
      <c r="F533" s="4"/>
      <c r="G533" s="1"/>
      <c r="H533" s="1"/>
    </row>
    <row r="534" spans="3:8" ht="15.75" customHeight="1">
      <c r="C534" s="4"/>
      <c r="F534" s="4"/>
      <c r="G534" s="1"/>
      <c r="H534" s="1"/>
    </row>
    <row r="535" spans="3:8" ht="15.75" customHeight="1">
      <c r="C535" s="4"/>
      <c r="F535" s="4"/>
      <c r="G535" s="1"/>
      <c r="H535" s="1"/>
    </row>
    <row r="536" spans="3:8" ht="15.75" customHeight="1">
      <c r="C536" s="4"/>
      <c r="F536" s="4"/>
      <c r="G536" s="1"/>
      <c r="H536" s="1"/>
    </row>
    <row r="537" spans="3:8" ht="15.75" customHeight="1">
      <c r="C537" s="4"/>
      <c r="F537" s="4"/>
      <c r="G537" s="1"/>
      <c r="H537" s="1"/>
    </row>
    <row r="538" spans="3:8" ht="15.75" customHeight="1">
      <c r="C538" s="4"/>
      <c r="F538" s="4"/>
      <c r="G538" s="1"/>
      <c r="H538" s="1"/>
    </row>
    <row r="539" spans="3:8" ht="15.75" customHeight="1">
      <c r="C539" s="4"/>
      <c r="F539" s="4"/>
      <c r="G539" s="1"/>
      <c r="H539" s="1"/>
    </row>
    <row r="540" spans="3:8" ht="15.75" customHeight="1">
      <c r="C540" s="4"/>
      <c r="F540" s="4"/>
      <c r="G540" s="1"/>
      <c r="H540" s="1"/>
    </row>
    <row r="541" spans="3:8" ht="15.75" customHeight="1">
      <c r="C541" s="4"/>
      <c r="F541" s="4"/>
      <c r="G541" s="1"/>
      <c r="H541" s="1"/>
    </row>
    <row r="542" spans="3:8" ht="15.75" customHeight="1">
      <c r="C542" s="4"/>
      <c r="F542" s="4"/>
      <c r="G542" s="1"/>
      <c r="H542" s="1"/>
    </row>
    <row r="543" spans="3:8" ht="15.75" customHeight="1">
      <c r="C543" s="4"/>
      <c r="F543" s="4"/>
      <c r="G543" s="1"/>
      <c r="H543" s="1"/>
    </row>
    <row r="544" spans="3:8" ht="15.75" customHeight="1">
      <c r="C544" s="4"/>
      <c r="F544" s="4"/>
      <c r="G544" s="1"/>
      <c r="H544" s="1"/>
    </row>
    <row r="545" spans="3:8" ht="15.75" customHeight="1">
      <c r="C545" s="4"/>
      <c r="F545" s="4"/>
      <c r="G545" s="1"/>
      <c r="H545" s="1"/>
    </row>
    <row r="546" spans="3:8" ht="15.75" customHeight="1">
      <c r="C546" s="4"/>
      <c r="F546" s="4"/>
      <c r="G546" s="1"/>
      <c r="H546" s="1"/>
    </row>
    <row r="547" spans="3:8" ht="15.75" customHeight="1">
      <c r="C547" s="4"/>
      <c r="F547" s="4"/>
      <c r="G547" s="1"/>
      <c r="H547" s="1"/>
    </row>
    <row r="548" spans="3:8" ht="15.75" customHeight="1">
      <c r="C548" s="4"/>
      <c r="F548" s="4"/>
      <c r="G548" s="1"/>
      <c r="H548" s="1"/>
    </row>
    <row r="549" spans="3:8" ht="15.75" customHeight="1">
      <c r="C549" s="4"/>
      <c r="F549" s="4"/>
      <c r="G549" s="1"/>
      <c r="H549" s="1"/>
    </row>
    <row r="550" spans="3:8" ht="15.75" customHeight="1">
      <c r="C550" s="4"/>
      <c r="F550" s="4"/>
      <c r="G550" s="1"/>
      <c r="H550" s="1"/>
    </row>
    <row r="551" spans="3:8" ht="15.75" customHeight="1">
      <c r="C551" s="4"/>
      <c r="F551" s="4"/>
      <c r="G551" s="1"/>
      <c r="H551" s="1"/>
    </row>
    <row r="552" spans="3:8" ht="15.75" customHeight="1">
      <c r="C552" s="4"/>
      <c r="F552" s="4"/>
      <c r="G552" s="1"/>
      <c r="H552" s="1"/>
    </row>
    <row r="553" spans="3:8" ht="15.75" customHeight="1">
      <c r="C553" s="4"/>
      <c r="F553" s="4"/>
      <c r="G553" s="1"/>
      <c r="H553" s="1"/>
    </row>
    <row r="554" spans="3:8" ht="15.75" customHeight="1">
      <c r="C554" s="4"/>
      <c r="F554" s="4"/>
      <c r="G554" s="1"/>
      <c r="H554" s="1"/>
    </row>
    <row r="555" spans="3:8" ht="15.75" customHeight="1">
      <c r="C555" s="4"/>
      <c r="F555" s="4"/>
      <c r="G555" s="1"/>
      <c r="H555" s="1"/>
    </row>
    <row r="556" spans="3:8" ht="15.75" customHeight="1">
      <c r="C556" s="4"/>
      <c r="F556" s="4"/>
      <c r="G556" s="1"/>
      <c r="H556" s="1"/>
    </row>
    <row r="557" spans="3:8" ht="15.75" customHeight="1">
      <c r="C557" s="4"/>
      <c r="F557" s="4"/>
      <c r="G557" s="1"/>
      <c r="H557" s="1"/>
    </row>
    <row r="558" spans="3:8" ht="15.75" customHeight="1">
      <c r="C558" s="4"/>
      <c r="F558" s="4"/>
      <c r="G558" s="1"/>
      <c r="H558" s="1"/>
    </row>
    <row r="559" spans="3:8" ht="15.75" customHeight="1">
      <c r="C559" s="4"/>
      <c r="F559" s="4"/>
      <c r="G559" s="1"/>
      <c r="H559" s="1"/>
    </row>
    <row r="560" spans="3:8" ht="15.75" customHeight="1">
      <c r="C560" s="4"/>
      <c r="F560" s="4"/>
      <c r="G560" s="1"/>
      <c r="H560" s="1"/>
    </row>
    <row r="561" spans="3:8" ht="15.75" customHeight="1">
      <c r="C561" s="4"/>
      <c r="F561" s="4"/>
      <c r="G561" s="1"/>
      <c r="H561" s="1"/>
    </row>
    <row r="562" spans="3:8" ht="15.75" customHeight="1">
      <c r="C562" s="4"/>
      <c r="F562" s="4"/>
      <c r="G562" s="1"/>
      <c r="H562" s="1"/>
    </row>
    <row r="563" spans="3:8" ht="15.75" customHeight="1">
      <c r="C563" s="4"/>
      <c r="F563" s="4"/>
      <c r="G563" s="1"/>
      <c r="H563" s="1"/>
    </row>
    <row r="564" spans="3:8" ht="15.75" customHeight="1">
      <c r="C564" s="4"/>
      <c r="F564" s="4"/>
      <c r="G564" s="1"/>
      <c r="H564" s="1"/>
    </row>
    <row r="565" spans="3:8" ht="15.75" customHeight="1">
      <c r="C565" s="4"/>
      <c r="F565" s="4"/>
      <c r="G565" s="1"/>
      <c r="H565" s="1"/>
    </row>
    <row r="566" spans="3:8" ht="15.75" customHeight="1">
      <c r="C566" s="4"/>
      <c r="F566" s="4"/>
      <c r="G566" s="1"/>
      <c r="H566" s="1"/>
    </row>
    <row r="567" spans="3:8" ht="15.75" customHeight="1">
      <c r="C567" s="4"/>
      <c r="F567" s="4"/>
      <c r="G567" s="1"/>
      <c r="H567" s="1"/>
    </row>
    <row r="568" spans="3:8" ht="15.75" customHeight="1">
      <c r="C568" s="4"/>
      <c r="F568" s="4"/>
      <c r="G568" s="1"/>
      <c r="H568" s="1"/>
    </row>
    <row r="569" spans="3:8" ht="15.75" customHeight="1">
      <c r="C569" s="4"/>
      <c r="F569" s="4"/>
      <c r="G569" s="1"/>
      <c r="H569" s="1"/>
    </row>
    <row r="570" spans="3:8" ht="15.75" customHeight="1">
      <c r="C570" s="4"/>
      <c r="F570" s="4"/>
      <c r="G570" s="1"/>
      <c r="H570" s="1"/>
    </row>
    <row r="571" spans="3:8" ht="15.75" customHeight="1">
      <c r="C571" s="4"/>
      <c r="F571" s="4"/>
      <c r="G571" s="1"/>
      <c r="H571" s="1"/>
    </row>
    <row r="572" spans="3:8" ht="15.75" customHeight="1">
      <c r="C572" s="4"/>
      <c r="F572" s="4"/>
      <c r="G572" s="1"/>
      <c r="H572" s="1"/>
    </row>
    <row r="573" spans="3:8" ht="15.75" customHeight="1">
      <c r="C573" s="4"/>
      <c r="F573" s="4"/>
      <c r="G573" s="1"/>
      <c r="H573" s="1"/>
    </row>
    <row r="574" spans="3:8" ht="15.75" customHeight="1">
      <c r="C574" s="4"/>
      <c r="F574" s="4"/>
      <c r="G574" s="1"/>
      <c r="H574" s="1"/>
    </row>
    <row r="575" spans="3:8" ht="15.75" customHeight="1">
      <c r="C575" s="4"/>
      <c r="F575" s="4"/>
      <c r="G575" s="1"/>
      <c r="H575" s="1"/>
    </row>
    <row r="576" spans="3:8" ht="15.75" customHeight="1">
      <c r="C576" s="4"/>
      <c r="F576" s="4"/>
      <c r="G576" s="1"/>
      <c r="H576" s="1"/>
    </row>
    <row r="577" spans="3:8" ht="15.75" customHeight="1">
      <c r="C577" s="4"/>
      <c r="F577" s="4"/>
      <c r="G577" s="1"/>
      <c r="H577" s="1"/>
    </row>
    <row r="578" spans="3:8" ht="15.75" customHeight="1">
      <c r="C578" s="4"/>
      <c r="F578" s="4"/>
      <c r="G578" s="1"/>
      <c r="H578" s="1"/>
    </row>
    <row r="579" spans="3:8" ht="15.75" customHeight="1">
      <c r="C579" s="4"/>
      <c r="F579" s="4"/>
      <c r="G579" s="1"/>
      <c r="H579" s="1"/>
    </row>
    <row r="580" spans="3:8" ht="15.75" customHeight="1">
      <c r="C580" s="4"/>
      <c r="F580" s="4"/>
      <c r="G580" s="1"/>
      <c r="H580" s="1"/>
    </row>
    <row r="581" spans="3:8" ht="15.75" customHeight="1">
      <c r="C581" s="4"/>
      <c r="F581" s="4"/>
      <c r="G581" s="1"/>
      <c r="H581" s="1"/>
    </row>
    <row r="582" spans="3:8" ht="15.75" customHeight="1">
      <c r="C582" s="4"/>
      <c r="F582" s="4"/>
      <c r="G582" s="1"/>
      <c r="H582" s="1"/>
    </row>
    <row r="583" spans="3:8" ht="15.75" customHeight="1">
      <c r="C583" s="4"/>
      <c r="F583" s="4"/>
      <c r="G583" s="1"/>
      <c r="H583" s="1"/>
    </row>
    <row r="584" spans="3:8" ht="15.75" customHeight="1">
      <c r="C584" s="4"/>
      <c r="F584" s="4"/>
      <c r="G584" s="1"/>
      <c r="H584" s="1"/>
    </row>
    <row r="585" spans="3:8" ht="15.75" customHeight="1">
      <c r="C585" s="4"/>
      <c r="F585" s="4"/>
      <c r="G585" s="1"/>
      <c r="H585" s="1"/>
    </row>
    <row r="586" spans="3:8" ht="15.75" customHeight="1">
      <c r="C586" s="4"/>
      <c r="F586" s="4"/>
      <c r="G586" s="1"/>
      <c r="H586" s="1"/>
    </row>
    <row r="587" spans="3:8" ht="15.75" customHeight="1">
      <c r="C587" s="4"/>
      <c r="F587" s="4"/>
      <c r="G587" s="1"/>
      <c r="H587" s="1"/>
    </row>
    <row r="588" spans="3:8" ht="15.75" customHeight="1">
      <c r="C588" s="4"/>
      <c r="F588" s="4"/>
      <c r="G588" s="1"/>
      <c r="H588" s="1"/>
    </row>
    <row r="589" spans="3:8" ht="15.75" customHeight="1">
      <c r="C589" s="4"/>
      <c r="F589" s="4"/>
      <c r="G589" s="1"/>
      <c r="H589" s="1"/>
    </row>
    <row r="590" spans="3:8" ht="15.75" customHeight="1">
      <c r="C590" s="4"/>
      <c r="F590" s="4"/>
      <c r="G590" s="1"/>
      <c r="H590" s="1"/>
    </row>
    <row r="591" spans="3:8" ht="15.75" customHeight="1">
      <c r="C591" s="4"/>
      <c r="F591" s="4"/>
      <c r="G591" s="1"/>
      <c r="H591" s="1"/>
    </row>
    <row r="592" spans="3:8" ht="15.75" customHeight="1">
      <c r="C592" s="4"/>
      <c r="F592" s="4"/>
      <c r="G592" s="1"/>
      <c r="H592" s="1"/>
    </row>
    <row r="593" spans="3:8" ht="15.75" customHeight="1">
      <c r="C593" s="4"/>
      <c r="F593" s="4"/>
      <c r="G593" s="1"/>
      <c r="H593" s="1"/>
    </row>
    <row r="594" spans="3:8" ht="15.75" customHeight="1">
      <c r="C594" s="4"/>
      <c r="F594" s="4"/>
      <c r="G594" s="1"/>
      <c r="H594" s="1"/>
    </row>
    <row r="595" spans="3:8" ht="15.75" customHeight="1">
      <c r="C595" s="4"/>
      <c r="F595" s="4"/>
      <c r="G595" s="1"/>
      <c r="H595" s="1"/>
    </row>
    <row r="596" spans="3:8" ht="15.75" customHeight="1">
      <c r="C596" s="4"/>
      <c r="F596" s="4"/>
      <c r="G596" s="1"/>
      <c r="H596" s="1"/>
    </row>
    <row r="597" spans="3:8" ht="15.75" customHeight="1">
      <c r="C597" s="4"/>
      <c r="F597" s="4"/>
      <c r="G597" s="1"/>
      <c r="H597" s="1"/>
    </row>
    <row r="598" spans="3:8" ht="15.75" customHeight="1">
      <c r="C598" s="4"/>
      <c r="F598" s="4"/>
      <c r="G598" s="1"/>
      <c r="H598" s="1"/>
    </row>
    <row r="599" spans="3:8" ht="15.75" customHeight="1">
      <c r="C599" s="4"/>
      <c r="F599" s="4"/>
      <c r="G599" s="1"/>
      <c r="H599" s="1"/>
    </row>
    <row r="600" spans="3:8" ht="15.75" customHeight="1">
      <c r="C600" s="4"/>
      <c r="F600" s="4"/>
      <c r="G600" s="1"/>
      <c r="H600" s="1"/>
    </row>
    <row r="601" spans="3:8" ht="15.75" customHeight="1">
      <c r="C601" s="4"/>
      <c r="F601" s="4"/>
      <c r="G601" s="1"/>
      <c r="H601" s="1"/>
    </row>
    <row r="602" spans="3:8" ht="15.75" customHeight="1">
      <c r="C602" s="4"/>
      <c r="F602" s="4"/>
      <c r="G602" s="1"/>
      <c r="H602" s="1"/>
    </row>
    <row r="603" spans="3:8" ht="15.75" customHeight="1">
      <c r="C603" s="4"/>
      <c r="F603" s="4"/>
      <c r="G603" s="1"/>
      <c r="H603" s="1"/>
    </row>
    <row r="604" spans="3:8" ht="15.75" customHeight="1">
      <c r="C604" s="4"/>
      <c r="F604" s="4"/>
      <c r="G604" s="1"/>
      <c r="H604" s="1"/>
    </row>
    <row r="605" spans="3:8" ht="15.75" customHeight="1">
      <c r="C605" s="4"/>
      <c r="F605" s="4"/>
      <c r="G605" s="1"/>
      <c r="H605" s="1"/>
    </row>
    <row r="606" spans="3:8" ht="15.75" customHeight="1">
      <c r="C606" s="4"/>
      <c r="F606" s="4"/>
      <c r="G606" s="1"/>
      <c r="H606" s="1"/>
    </row>
    <row r="607" spans="3:8" ht="15.75" customHeight="1">
      <c r="C607" s="4"/>
      <c r="F607" s="4"/>
      <c r="G607" s="1"/>
      <c r="H607" s="1"/>
    </row>
    <row r="608" spans="3:8" ht="15.75" customHeight="1">
      <c r="C608" s="4"/>
      <c r="F608" s="4"/>
      <c r="G608" s="1"/>
      <c r="H608" s="1"/>
    </row>
    <row r="609" spans="3:8" ht="15.75" customHeight="1">
      <c r="C609" s="4"/>
      <c r="F609" s="4"/>
      <c r="G609" s="1"/>
      <c r="H609" s="1"/>
    </row>
    <row r="610" spans="3:8" ht="15.75" customHeight="1">
      <c r="C610" s="4"/>
      <c r="F610" s="4"/>
      <c r="G610" s="1"/>
      <c r="H610" s="1"/>
    </row>
    <row r="611" spans="3:8" ht="15.75" customHeight="1">
      <c r="C611" s="4"/>
      <c r="F611" s="4"/>
      <c r="G611" s="1"/>
      <c r="H611" s="1"/>
    </row>
    <row r="612" spans="3:8" ht="15.75" customHeight="1">
      <c r="C612" s="4"/>
      <c r="F612" s="4"/>
      <c r="G612" s="1"/>
      <c r="H612" s="1"/>
    </row>
    <row r="613" spans="3:8" ht="15.75" customHeight="1">
      <c r="C613" s="4"/>
      <c r="F613" s="4"/>
      <c r="G613" s="1"/>
      <c r="H613" s="1"/>
    </row>
    <row r="614" spans="3:8" ht="15.75" customHeight="1">
      <c r="C614" s="4"/>
      <c r="F614" s="4"/>
      <c r="G614" s="1"/>
      <c r="H614" s="1"/>
    </row>
    <row r="615" spans="3:8" ht="15.75" customHeight="1">
      <c r="C615" s="4"/>
      <c r="F615" s="4"/>
      <c r="G615" s="1"/>
      <c r="H615" s="1"/>
    </row>
    <row r="616" spans="3:8" ht="15.75" customHeight="1">
      <c r="C616" s="4"/>
      <c r="F616" s="4"/>
      <c r="G616" s="1"/>
      <c r="H616" s="1"/>
    </row>
    <row r="617" spans="3:8" ht="15.75" customHeight="1">
      <c r="C617" s="4"/>
      <c r="F617" s="4"/>
      <c r="G617" s="1"/>
      <c r="H617" s="1"/>
    </row>
    <row r="618" spans="3:8" ht="15.75" customHeight="1">
      <c r="C618" s="4"/>
      <c r="F618" s="4"/>
      <c r="G618" s="1"/>
      <c r="H618" s="1"/>
    </row>
    <row r="619" spans="3:8" ht="15.75" customHeight="1">
      <c r="C619" s="4"/>
      <c r="F619" s="4"/>
      <c r="G619" s="1"/>
      <c r="H619" s="1"/>
    </row>
    <row r="620" spans="3:8" ht="15.75" customHeight="1">
      <c r="C620" s="4"/>
      <c r="F620" s="4"/>
      <c r="G620" s="1"/>
      <c r="H620" s="1"/>
    </row>
    <row r="621" spans="3:8" ht="15.75" customHeight="1">
      <c r="C621" s="4"/>
      <c r="F621" s="4"/>
      <c r="G621" s="1"/>
      <c r="H621" s="1"/>
    </row>
    <row r="622" spans="3:8" ht="15.75" customHeight="1">
      <c r="C622" s="4"/>
      <c r="F622" s="4"/>
      <c r="G622" s="1"/>
      <c r="H622" s="1"/>
    </row>
    <row r="623" spans="3:8" ht="15.75" customHeight="1">
      <c r="C623" s="4"/>
      <c r="F623" s="4"/>
      <c r="G623" s="1"/>
      <c r="H623" s="1"/>
    </row>
    <row r="624" spans="3:8" ht="15.75" customHeight="1">
      <c r="C624" s="4"/>
      <c r="F624" s="4"/>
      <c r="G624" s="1"/>
      <c r="H624" s="1"/>
    </row>
    <row r="625" spans="3:8" ht="15.75" customHeight="1">
      <c r="C625" s="4"/>
      <c r="F625" s="4"/>
      <c r="G625" s="1"/>
      <c r="H625" s="1"/>
    </row>
    <row r="626" spans="3:8" ht="15.75" customHeight="1">
      <c r="C626" s="4"/>
      <c r="F626" s="4"/>
      <c r="G626" s="1"/>
      <c r="H626" s="1"/>
    </row>
    <row r="627" spans="3:8" ht="15.75" customHeight="1">
      <c r="C627" s="4"/>
      <c r="F627" s="4"/>
      <c r="G627" s="1"/>
      <c r="H627" s="1"/>
    </row>
    <row r="628" spans="3:8" ht="15.75" customHeight="1">
      <c r="C628" s="4"/>
      <c r="F628" s="4"/>
      <c r="G628" s="1"/>
      <c r="H628" s="1"/>
    </row>
    <row r="629" spans="3:8" ht="15.75" customHeight="1">
      <c r="C629" s="4"/>
      <c r="F629" s="4"/>
      <c r="G629" s="1"/>
      <c r="H629" s="1"/>
    </row>
    <row r="630" spans="3:8" ht="15.75" customHeight="1">
      <c r="C630" s="4"/>
      <c r="F630" s="4"/>
      <c r="G630" s="1"/>
      <c r="H630" s="1"/>
    </row>
    <row r="631" spans="3:8" ht="15.75" customHeight="1">
      <c r="C631" s="4"/>
      <c r="F631" s="4"/>
      <c r="G631" s="1"/>
      <c r="H631" s="1"/>
    </row>
    <row r="632" spans="3:8" ht="15.75" customHeight="1">
      <c r="C632" s="4"/>
      <c r="F632" s="4"/>
      <c r="G632" s="1"/>
      <c r="H632" s="1"/>
    </row>
    <row r="633" spans="3:8" ht="15.75" customHeight="1">
      <c r="C633" s="4"/>
      <c r="F633" s="4"/>
      <c r="G633" s="1"/>
      <c r="H633" s="1"/>
    </row>
    <row r="634" spans="3:8" ht="15.75" customHeight="1">
      <c r="C634" s="4"/>
      <c r="F634" s="4"/>
      <c r="G634" s="1"/>
      <c r="H634" s="1"/>
    </row>
    <row r="635" spans="3:8" ht="15.75" customHeight="1">
      <c r="C635" s="4"/>
      <c r="F635" s="4"/>
      <c r="G635" s="1"/>
      <c r="H635" s="1"/>
    </row>
    <row r="636" spans="3:8" ht="15.75" customHeight="1">
      <c r="C636" s="4"/>
      <c r="F636" s="4"/>
      <c r="G636" s="1"/>
      <c r="H636" s="1"/>
    </row>
    <row r="637" spans="3:8" ht="15.75" customHeight="1">
      <c r="C637" s="4"/>
      <c r="F637" s="4"/>
      <c r="G637" s="1"/>
      <c r="H637" s="1"/>
    </row>
    <row r="638" spans="3:8" ht="15.75" customHeight="1">
      <c r="C638" s="4"/>
      <c r="F638" s="4"/>
      <c r="G638" s="1"/>
      <c r="H638" s="1"/>
    </row>
    <row r="639" spans="3:8" ht="15.75" customHeight="1">
      <c r="C639" s="4"/>
      <c r="F639" s="4"/>
      <c r="G639" s="1"/>
      <c r="H639" s="1"/>
    </row>
    <row r="640" spans="3:8" ht="15.75" customHeight="1">
      <c r="C640" s="4"/>
      <c r="F640" s="4"/>
      <c r="G640" s="1"/>
      <c r="H640" s="1"/>
    </row>
    <row r="641" spans="3:8" ht="15.75" customHeight="1">
      <c r="C641" s="4"/>
      <c r="F641" s="4"/>
      <c r="G641" s="1"/>
      <c r="H641" s="1"/>
    </row>
    <row r="642" spans="3:8" ht="15.75" customHeight="1">
      <c r="C642" s="4"/>
      <c r="F642" s="4"/>
      <c r="G642" s="1"/>
      <c r="H642" s="1"/>
    </row>
    <row r="643" spans="3:8" ht="15.75" customHeight="1">
      <c r="C643" s="4"/>
      <c r="F643" s="4"/>
      <c r="G643" s="1"/>
      <c r="H643" s="1"/>
    </row>
    <row r="644" spans="3:8" ht="15.75" customHeight="1">
      <c r="C644" s="4"/>
      <c r="F644" s="4"/>
      <c r="G644" s="1"/>
      <c r="H644" s="1"/>
    </row>
    <row r="645" spans="3:8" ht="15.75" customHeight="1">
      <c r="C645" s="4"/>
      <c r="F645" s="4"/>
      <c r="G645" s="1"/>
      <c r="H645" s="1"/>
    </row>
    <row r="646" spans="3:8" ht="15.75" customHeight="1">
      <c r="C646" s="4"/>
      <c r="F646" s="4"/>
      <c r="G646" s="1"/>
      <c r="H646" s="1"/>
    </row>
    <row r="647" spans="3:8" ht="15.75" customHeight="1">
      <c r="C647" s="4"/>
      <c r="F647" s="4"/>
      <c r="G647" s="1"/>
      <c r="H647" s="1"/>
    </row>
    <row r="648" spans="3:8" ht="15.75" customHeight="1">
      <c r="C648" s="4"/>
      <c r="F648" s="4"/>
      <c r="G648" s="1"/>
      <c r="H648" s="1"/>
    </row>
    <row r="649" spans="3:8" ht="15.75" customHeight="1">
      <c r="C649" s="4"/>
      <c r="F649" s="4"/>
      <c r="G649" s="1"/>
      <c r="H649" s="1"/>
    </row>
    <row r="650" spans="3:8" ht="15.75" customHeight="1">
      <c r="C650" s="4"/>
      <c r="F650" s="4"/>
      <c r="G650" s="1"/>
      <c r="H650" s="1"/>
    </row>
    <row r="651" spans="3:8" ht="15.75" customHeight="1">
      <c r="C651" s="4"/>
      <c r="F651" s="4"/>
      <c r="G651" s="1"/>
      <c r="H651" s="1"/>
    </row>
    <row r="652" spans="3:8" ht="15.75" customHeight="1">
      <c r="C652" s="4"/>
      <c r="F652" s="4"/>
      <c r="G652" s="1"/>
      <c r="H652" s="1"/>
    </row>
    <row r="653" spans="3:8" ht="15.75" customHeight="1">
      <c r="C653" s="4"/>
      <c r="F653" s="4"/>
      <c r="G653" s="1"/>
      <c r="H653" s="1"/>
    </row>
    <row r="654" spans="3:8" ht="15.75" customHeight="1">
      <c r="C654" s="4"/>
      <c r="F654" s="4"/>
      <c r="G654" s="1"/>
      <c r="H654" s="1"/>
    </row>
    <row r="655" spans="3:8" ht="15.75" customHeight="1">
      <c r="C655" s="4"/>
      <c r="F655" s="4"/>
      <c r="G655" s="1"/>
      <c r="H655" s="1"/>
    </row>
    <row r="656" spans="3:8" ht="15.75" customHeight="1">
      <c r="C656" s="4"/>
      <c r="F656" s="4"/>
      <c r="G656" s="1"/>
      <c r="H656" s="1"/>
    </row>
    <row r="657" spans="3:8" ht="15.75" customHeight="1">
      <c r="C657" s="4"/>
      <c r="F657" s="4"/>
      <c r="G657" s="1"/>
      <c r="H657" s="1"/>
    </row>
    <row r="658" spans="3:8" ht="15.75" customHeight="1">
      <c r="C658" s="4"/>
      <c r="F658" s="4"/>
      <c r="G658" s="1"/>
      <c r="H658" s="1"/>
    </row>
    <row r="659" spans="3:8" ht="15.75" customHeight="1">
      <c r="C659" s="4"/>
      <c r="F659" s="4"/>
      <c r="G659" s="1"/>
      <c r="H659" s="1"/>
    </row>
    <row r="660" spans="3:8" ht="15.75" customHeight="1">
      <c r="C660" s="4"/>
      <c r="F660" s="4"/>
      <c r="G660" s="1"/>
      <c r="H660" s="1"/>
    </row>
    <row r="661" spans="3:8" ht="15.75" customHeight="1">
      <c r="C661" s="4"/>
      <c r="F661" s="4"/>
      <c r="G661" s="1"/>
      <c r="H661" s="1"/>
    </row>
    <row r="662" spans="3:8" ht="15.75" customHeight="1">
      <c r="C662" s="4"/>
      <c r="F662" s="4"/>
      <c r="G662" s="1"/>
      <c r="H662" s="1"/>
    </row>
    <row r="663" spans="3:8" ht="15.75" customHeight="1">
      <c r="C663" s="4"/>
      <c r="F663" s="4"/>
      <c r="G663" s="1"/>
      <c r="H663" s="1"/>
    </row>
    <row r="664" spans="3:8" ht="15.75" customHeight="1">
      <c r="C664" s="4"/>
      <c r="F664" s="4"/>
      <c r="G664" s="1"/>
      <c r="H664" s="1"/>
    </row>
    <row r="665" spans="3:8" ht="15.75" customHeight="1">
      <c r="C665" s="4"/>
      <c r="F665" s="4"/>
      <c r="G665" s="1"/>
      <c r="H665" s="1"/>
    </row>
    <row r="666" spans="3:8" ht="15.75" customHeight="1">
      <c r="C666" s="4"/>
      <c r="F666" s="4"/>
      <c r="G666" s="1"/>
      <c r="H666" s="1"/>
    </row>
    <row r="667" spans="3:8" ht="15.75" customHeight="1">
      <c r="C667" s="4"/>
      <c r="F667" s="4"/>
      <c r="G667" s="1"/>
      <c r="H667" s="1"/>
    </row>
    <row r="668" spans="3:8" ht="15.75" customHeight="1">
      <c r="C668" s="4"/>
      <c r="F668" s="4"/>
      <c r="G668" s="1"/>
      <c r="H668" s="1"/>
    </row>
    <row r="669" spans="3:8" ht="15.75" customHeight="1">
      <c r="C669" s="4"/>
      <c r="F669" s="4"/>
      <c r="G669" s="1"/>
      <c r="H669" s="1"/>
    </row>
    <row r="670" spans="3:8" ht="15.75" customHeight="1">
      <c r="C670" s="4"/>
      <c r="F670" s="4"/>
      <c r="G670" s="1"/>
      <c r="H670" s="1"/>
    </row>
    <row r="671" spans="3:8" ht="15.75" customHeight="1">
      <c r="C671" s="4"/>
      <c r="F671" s="4"/>
      <c r="G671" s="1"/>
      <c r="H671" s="1"/>
    </row>
    <row r="672" spans="3:8" ht="15.75" customHeight="1">
      <c r="C672" s="4"/>
      <c r="F672" s="4"/>
      <c r="G672" s="1"/>
      <c r="H672" s="1"/>
    </row>
    <row r="673" spans="3:8" ht="15.75" customHeight="1">
      <c r="C673" s="4"/>
      <c r="F673" s="4"/>
      <c r="G673" s="1"/>
      <c r="H673" s="1"/>
    </row>
    <row r="674" spans="3:8" ht="15.75" customHeight="1">
      <c r="C674" s="4"/>
      <c r="F674" s="4"/>
      <c r="G674" s="1"/>
      <c r="H674" s="1"/>
    </row>
    <row r="675" spans="3:8" ht="15.75" customHeight="1">
      <c r="C675" s="4"/>
      <c r="F675" s="4"/>
      <c r="G675" s="1"/>
      <c r="H675" s="1"/>
    </row>
    <row r="676" spans="3:8" ht="15.75" customHeight="1">
      <c r="C676" s="4"/>
      <c r="F676" s="4"/>
      <c r="G676" s="1"/>
      <c r="H676" s="1"/>
    </row>
    <row r="677" spans="3:8" ht="15.75" customHeight="1">
      <c r="C677" s="4"/>
      <c r="F677" s="4"/>
      <c r="G677" s="1"/>
      <c r="H677" s="1"/>
    </row>
    <row r="678" spans="3:8" ht="15.75" customHeight="1">
      <c r="C678" s="4"/>
      <c r="F678" s="4"/>
      <c r="G678" s="1"/>
      <c r="H678" s="1"/>
    </row>
    <row r="679" spans="3:8" ht="15.75" customHeight="1">
      <c r="C679" s="4"/>
      <c r="F679" s="4"/>
      <c r="G679" s="1"/>
      <c r="H679" s="1"/>
    </row>
    <row r="680" spans="3:8" ht="15.75" customHeight="1">
      <c r="C680" s="4"/>
      <c r="F680" s="4"/>
      <c r="G680" s="1"/>
      <c r="H680" s="1"/>
    </row>
    <row r="681" spans="3:8" ht="15.75" customHeight="1">
      <c r="C681" s="4"/>
      <c r="F681" s="4"/>
      <c r="G681" s="1"/>
      <c r="H681" s="1"/>
    </row>
    <row r="682" spans="3:8" ht="15.75" customHeight="1">
      <c r="C682" s="4"/>
      <c r="F682" s="4"/>
      <c r="G682" s="1"/>
      <c r="H682" s="1"/>
    </row>
    <row r="683" spans="3:8" ht="15.75" customHeight="1">
      <c r="C683" s="4"/>
      <c r="F683" s="4"/>
      <c r="G683" s="1"/>
      <c r="H683" s="1"/>
    </row>
    <row r="684" spans="3:8" ht="15.75" customHeight="1">
      <c r="C684" s="4"/>
      <c r="F684" s="4"/>
      <c r="G684" s="1"/>
      <c r="H684" s="1"/>
    </row>
    <row r="685" spans="3:8" ht="15.75" customHeight="1">
      <c r="C685" s="4"/>
      <c r="F685" s="4"/>
      <c r="G685" s="1"/>
      <c r="H685" s="1"/>
    </row>
    <row r="686" spans="3:8" ht="15.75" customHeight="1">
      <c r="C686" s="4"/>
      <c r="F686" s="4"/>
      <c r="G686" s="1"/>
      <c r="H686" s="1"/>
    </row>
    <row r="687" spans="3:8" ht="15.75" customHeight="1">
      <c r="C687" s="4"/>
      <c r="F687" s="4"/>
      <c r="G687" s="1"/>
      <c r="H687" s="1"/>
    </row>
    <row r="688" spans="3:8" ht="15.75" customHeight="1">
      <c r="C688" s="4"/>
      <c r="F688" s="4"/>
      <c r="G688" s="1"/>
      <c r="H688" s="1"/>
    </row>
    <row r="689" spans="3:8" ht="15.75" customHeight="1">
      <c r="C689" s="4"/>
      <c r="F689" s="4"/>
      <c r="G689" s="1"/>
      <c r="H689" s="1"/>
    </row>
    <row r="690" spans="3:8" ht="15.75" customHeight="1">
      <c r="C690" s="4"/>
      <c r="F690" s="4"/>
      <c r="G690" s="1"/>
      <c r="H690" s="1"/>
    </row>
    <row r="691" spans="3:8" ht="15.75" customHeight="1">
      <c r="C691" s="4"/>
      <c r="F691" s="4"/>
      <c r="G691" s="1"/>
      <c r="H691" s="1"/>
    </row>
    <row r="692" spans="3:8" ht="15.75" customHeight="1">
      <c r="C692" s="4"/>
      <c r="F692" s="4"/>
      <c r="G692" s="1"/>
      <c r="H692" s="1"/>
    </row>
    <row r="693" spans="3:8" ht="15.75" customHeight="1">
      <c r="C693" s="4"/>
      <c r="F693" s="4"/>
      <c r="G693" s="1"/>
      <c r="H693" s="1"/>
    </row>
    <row r="694" spans="3:8" ht="15.75" customHeight="1">
      <c r="C694" s="4"/>
      <c r="F694" s="4"/>
      <c r="G694" s="1"/>
      <c r="H694" s="1"/>
    </row>
    <row r="695" spans="3:8" ht="15.75" customHeight="1">
      <c r="C695" s="4"/>
      <c r="F695" s="4"/>
      <c r="G695" s="1"/>
      <c r="H695" s="1"/>
    </row>
    <row r="696" spans="3:8" ht="15.75" customHeight="1">
      <c r="C696" s="4"/>
      <c r="F696" s="4"/>
      <c r="G696" s="1"/>
      <c r="H696" s="1"/>
    </row>
    <row r="697" spans="3:8" ht="15.75" customHeight="1">
      <c r="C697" s="4"/>
      <c r="F697" s="4"/>
      <c r="G697" s="1"/>
      <c r="H697" s="1"/>
    </row>
    <row r="698" spans="3:8" ht="15.75" customHeight="1">
      <c r="C698" s="4"/>
      <c r="F698" s="4"/>
      <c r="G698" s="1"/>
      <c r="H698" s="1"/>
    </row>
    <row r="699" spans="3:8" ht="15.75" customHeight="1">
      <c r="C699" s="4"/>
      <c r="F699" s="4"/>
      <c r="G699" s="1"/>
      <c r="H699" s="1"/>
    </row>
    <row r="700" spans="3:8" ht="15.75" customHeight="1">
      <c r="C700" s="4"/>
      <c r="F700" s="4"/>
      <c r="G700" s="1"/>
      <c r="H700" s="1"/>
    </row>
    <row r="701" spans="3:8" ht="15.75" customHeight="1">
      <c r="C701" s="4"/>
      <c r="F701" s="4"/>
      <c r="G701" s="1"/>
      <c r="H701" s="1"/>
    </row>
    <row r="702" spans="3:8" ht="15.75" customHeight="1">
      <c r="C702" s="4"/>
      <c r="F702" s="4"/>
      <c r="G702" s="1"/>
      <c r="H702" s="1"/>
    </row>
    <row r="703" spans="3:8" ht="15.75" customHeight="1">
      <c r="C703" s="4"/>
      <c r="F703" s="4"/>
      <c r="G703" s="1"/>
      <c r="H703" s="1"/>
    </row>
    <row r="704" spans="3:8" ht="15.75" customHeight="1">
      <c r="C704" s="4"/>
      <c r="F704" s="4"/>
      <c r="G704" s="1"/>
      <c r="H704" s="1"/>
    </row>
    <row r="705" spans="3:8" ht="15.75" customHeight="1">
      <c r="C705" s="4"/>
      <c r="F705" s="4"/>
      <c r="G705" s="1"/>
      <c r="H705" s="1"/>
    </row>
    <row r="706" spans="3:8" ht="15.75" customHeight="1">
      <c r="C706" s="4"/>
      <c r="F706" s="4"/>
      <c r="G706" s="1"/>
      <c r="H706" s="1"/>
    </row>
    <row r="707" spans="3:8" ht="15.75" customHeight="1">
      <c r="C707" s="4"/>
      <c r="F707" s="4"/>
      <c r="G707" s="1"/>
      <c r="H707" s="1"/>
    </row>
    <row r="708" spans="3:8" ht="15.75" customHeight="1">
      <c r="C708" s="4"/>
      <c r="F708" s="4"/>
      <c r="G708" s="1"/>
      <c r="H708" s="1"/>
    </row>
    <row r="709" spans="3:8" ht="15.75" customHeight="1">
      <c r="C709" s="4"/>
      <c r="F709" s="4"/>
      <c r="G709" s="1"/>
      <c r="H709" s="1"/>
    </row>
    <row r="710" spans="3:8" ht="15.75" customHeight="1">
      <c r="C710" s="4"/>
      <c r="F710" s="4"/>
      <c r="G710" s="1"/>
      <c r="H710" s="1"/>
    </row>
    <row r="711" spans="3:8" ht="15.75" customHeight="1">
      <c r="C711" s="4"/>
      <c r="F711" s="4"/>
      <c r="G711" s="1"/>
      <c r="H711" s="1"/>
    </row>
    <row r="712" spans="3:8" ht="15.75" customHeight="1">
      <c r="C712" s="4"/>
      <c r="F712" s="4"/>
      <c r="G712" s="1"/>
      <c r="H712" s="1"/>
    </row>
    <row r="713" spans="3:8" ht="15.75" customHeight="1">
      <c r="C713" s="4"/>
      <c r="F713" s="4"/>
      <c r="G713" s="1"/>
      <c r="H713" s="1"/>
    </row>
    <row r="714" spans="3:8" ht="15.75" customHeight="1">
      <c r="C714" s="4"/>
      <c r="F714" s="4"/>
      <c r="G714" s="1"/>
      <c r="H714" s="1"/>
    </row>
    <row r="715" spans="3:8" ht="15.75" customHeight="1">
      <c r="C715" s="4"/>
      <c r="F715" s="4"/>
      <c r="G715" s="1"/>
      <c r="H715" s="1"/>
    </row>
    <row r="716" spans="3:8" ht="15.75" customHeight="1">
      <c r="C716" s="4"/>
      <c r="F716" s="4"/>
      <c r="G716" s="1"/>
      <c r="H716" s="1"/>
    </row>
    <row r="717" spans="3:8" ht="15.75" customHeight="1">
      <c r="C717" s="4"/>
      <c r="F717" s="4"/>
      <c r="G717" s="1"/>
      <c r="H717" s="1"/>
    </row>
    <row r="718" spans="3:8" ht="15.75" customHeight="1">
      <c r="C718" s="4"/>
      <c r="F718" s="4"/>
      <c r="G718" s="1"/>
      <c r="H718" s="1"/>
    </row>
    <row r="719" spans="3:8" ht="15.75" customHeight="1">
      <c r="C719" s="4"/>
      <c r="F719" s="4"/>
      <c r="G719" s="1"/>
      <c r="H719" s="1"/>
    </row>
    <row r="720" spans="3:8" ht="15.75" customHeight="1">
      <c r="C720" s="4"/>
      <c r="F720" s="4"/>
      <c r="G720" s="1"/>
      <c r="H720" s="1"/>
    </row>
    <row r="721" spans="3:8" ht="15.75" customHeight="1">
      <c r="C721" s="4"/>
      <c r="F721" s="4"/>
      <c r="G721" s="1"/>
      <c r="H721" s="1"/>
    </row>
    <row r="722" spans="3:8" ht="15.75" customHeight="1">
      <c r="C722" s="4"/>
      <c r="F722" s="4"/>
      <c r="G722" s="1"/>
      <c r="H722" s="1"/>
    </row>
    <row r="723" spans="3:8" ht="15.75" customHeight="1">
      <c r="C723" s="4"/>
      <c r="F723" s="4"/>
      <c r="G723" s="1"/>
      <c r="H723" s="1"/>
    </row>
    <row r="724" spans="3:8" ht="15.75" customHeight="1">
      <c r="C724" s="4"/>
      <c r="F724" s="4"/>
      <c r="G724" s="1"/>
      <c r="H724" s="1"/>
    </row>
    <row r="725" spans="3:8" ht="15.75" customHeight="1">
      <c r="C725" s="4"/>
      <c r="F725" s="4"/>
      <c r="G725" s="1"/>
      <c r="H725" s="1"/>
    </row>
    <row r="726" spans="3:8" ht="15.75" customHeight="1">
      <c r="C726" s="4"/>
      <c r="F726" s="4"/>
      <c r="G726" s="1"/>
      <c r="H726" s="1"/>
    </row>
    <row r="727" spans="3:8" ht="15.75" customHeight="1">
      <c r="C727" s="4"/>
      <c r="F727" s="4"/>
      <c r="G727" s="1"/>
      <c r="H727" s="1"/>
    </row>
    <row r="728" spans="3:8" ht="15.75" customHeight="1">
      <c r="C728" s="4"/>
      <c r="F728" s="4"/>
      <c r="G728" s="1"/>
      <c r="H728" s="1"/>
    </row>
    <row r="729" spans="3:8" ht="15.75" customHeight="1">
      <c r="C729" s="4"/>
      <c r="F729" s="4"/>
      <c r="G729" s="1"/>
      <c r="H729" s="1"/>
    </row>
    <row r="730" spans="3:8" ht="15.75" customHeight="1">
      <c r="C730" s="4"/>
      <c r="F730" s="4"/>
      <c r="G730" s="1"/>
      <c r="H730" s="1"/>
    </row>
    <row r="731" spans="3:8" ht="15.75" customHeight="1">
      <c r="C731" s="4"/>
      <c r="F731" s="4"/>
      <c r="G731" s="1"/>
      <c r="H731" s="1"/>
    </row>
    <row r="732" spans="3:8" ht="15.75" customHeight="1">
      <c r="C732" s="4"/>
      <c r="F732" s="4"/>
      <c r="G732" s="1"/>
      <c r="H732" s="1"/>
    </row>
    <row r="733" spans="3:8" ht="15.75" customHeight="1">
      <c r="C733" s="4"/>
      <c r="F733" s="4"/>
      <c r="G733" s="1"/>
      <c r="H733" s="1"/>
    </row>
    <row r="734" spans="3:8" ht="15.75" customHeight="1">
      <c r="C734" s="4"/>
      <c r="F734" s="4"/>
      <c r="G734" s="1"/>
      <c r="H734" s="1"/>
    </row>
    <row r="735" spans="3:8" ht="15.75" customHeight="1">
      <c r="C735" s="4"/>
      <c r="F735" s="4"/>
      <c r="G735" s="1"/>
      <c r="H735" s="1"/>
    </row>
    <row r="736" spans="3:8" ht="15.75" customHeight="1">
      <c r="C736" s="4"/>
      <c r="F736" s="4"/>
      <c r="G736" s="1"/>
      <c r="H736" s="1"/>
    </row>
    <row r="737" spans="3:8" ht="15.75" customHeight="1">
      <c r="C737" s="4"/>
      <c r="F737" s="4"/>
      <c r="G737" s="1"/>
      <c r="H737" s="1"/>
    </row>
    <row r="738" spans="3:8" ht="15.75" customHeight="1">
      <c r="C738" s="4"/>
      <c r="F738" s="4"/>
      <c r="G738" s="1"/>
      <c r="H738" s="1"/>
    </row>
    <row r="739" spans="3:8" ht="15.75" customHeight="1">
      <c r="C739" s="4"/>
      <c r="F739" s="4"/>
      <c r="G739" s="1"/>
      <c r="H739" s="1"/>
    </row>
    <row r="740" spans="3:8" ht="15.75" customHeight="1">
      <c r="C740" s="4"/>
      <c r="F740" s="4"/>
      <c r="G740" s="1"/>
      <c r="H740" s="1"/>
    </row>
    <row r="741" spans="3:8" ht="15.75" customHeight="1">
      <c r="C741" s="4"/>
      <c r="F741" s="4"/>
      <c r="G741" s="1"/>
      <c r="H741" s="1"/>
    </row>
    <row r="742" spans="3:8" ht="15.75" customHeight="1">
      <c r="C742" s="4"/>
      <c r="F742" s="4"/>
      <c r="G742" s="1"/>
      <c r="H742" s="1"/>
    </row>
    <row r="743" spans="3:8" ht="15.75" customHeight="1">
      <c r="C743" s="4"/>
      <c r="F743" s="4"/>
      <c r="G743" s="1"/>
      <c r="H743" s="1"/>
    </row>
    <row r="744" spans="3:8" ht="15.75" customHeight="1">
      <c r="C744" s="4"/>
      <c r="F744" s="4"/>
      <c r="G744" s="1"/>
      <c r="H744" s="1"/>
    </row>
    <row r="745" spans="3:8" ht="15.75" customHeight="1">
      <c r="C745" s="4"/>
      <c r="F745" s="4"/>
      <c r="G745" s="1"/>
      <c r="H745" s="1"/>
    </row>
    <row r="746" spans="3:8" ht="15.75" customHeight="1">
      <c r="C746" s="4"/>
      <c r="F746" s="4"/>
      <c r="G746" s="1"/>
      <c r="H746" s="1"/>
    </row>
    <row r="747" spans="3:8" ht="15.75" customHeight="1">
      <c r="C747" s="4"/>
      <c r="F747" s="4"/>
      <c r="G747" s="1"/>
      <c r="H747" s="1"/>
    </row>
    <row r="748" spans="3:8" ht="15.75" customHeight="1">
      <c r="C748" s="4"/>
      <c r="F748" s="4"/>
      <c r="G748" s="1"/>
      <c r="H748" s="1"/>
    </row>
    <row r="749" spans="3:8" ht="15.75" customHeight="1">
      <c r="C749" s="4"/>
      <c r="F749" s="4"/>
      <c r="G749" s="1"/>
      <c r="H749" s="1"/>
    </row>
    <row r="750" spans="3:8" ht="15.75" customHeight="1">
      <c r="C750" s="4"/>
      <c r="F750" s="4"/>
      <c r="G750" s="1"/>
      <c r="H750" s="1"/>
    </row>
    <row r="751" spans="3:8" ht="15.75" customHeight="1">
      <c r="C751" s="4"/>
      <c r="F751" s="4"/>
      <c r="G751" s="1"/>
      <c r="H751" s="1"/>
    </row>
    <row r="752" spans="3:8" ht="15.75" customHeight="1">
      <c r="C752" s="4"/>
      <c r="F752" s="4"/>
      <c r="G752" s="1"/>
      <c r="H752" s="1"/>
    </row>
    <row r="753" spans="3:8" ht="15.75" customHeight="1">
      <c r="C753" s="4"/>
      <c r="F753" s="4"/>
      <c r="G753" s="1"/>
      <c r="H753" s="1"/>
    </row>
    <row r="754" spans="3:8" ht="15.75" customHeight="1">
      <c r="C754" s="4"/>
      <c r="F754" s="4"/>
      <c r="G754" s="1"/>
      <c r="H754" s="1"/>
    </row>
    <row r="755" spans="3:8" ht="15.75" customHeight="1">
      <c r="C755" s="4"/>
      <c r="F755" s="4"/>
      <c r="G755" s="1"/>
      <c r="H755" s="1"/>
    </row>
    <row r="756" spans="3:8" ht="15.75" customHeight="1">
      <c r="C756" s="4"/>
      <c r="F756" s="4"/>
      <c r="G756" s="1"/>
      <c r="H756" s="1"/>
    </row>
    <row r="757" spans="3:8" ht="15.75" customHeight="1">
      <c r="C757" s="4"/>
      <c r="F757" s="4"/>
      <c r="G757" s="1"/>
      <c r="H757" s="1"/>
    </row>
    <row r="758" spans="3:8" ht="15.75" customHeight="1">
      <c r="C758" s="4"/>
      <c r="F758" s="4"/>
      <c r="G758" s="1"/>
      <c r="H758" s="1"/>
    </row>
    <row r="759" spans="3:8" ht="15.75" customHeight="1">
      <c r="C759" s="4"/>
      <c r="F759" s="4"/>
      <c r="G759" s="1"/>
      <c r="H759" s="1"/>
    </row>
    <row r="760" spans="3:8" ht="15.75" customHeight="1">
      <c r="C760" s="4"/>
      <c r="F760" s="4"/>
      <c r="G760" s="1"/>
      <c r="H760" s="1"/>
    </row>
    <row r="761" spans="3:8" ht="15.75" customHeight="1">
      <c r="C761" s="4"/>
      <c r="F761" s="4"/>
      <c r="G761" s="1"/>
      <c r="H761" s="1"/>
    </row>
    <row r="762" spans="3:8" ht="15.75" customHeight="1">
      <c r="C762" s="4"/>
      <c r="F762" s="4"/>
      <c r="G762" s="1"/>
      <c r="H762" s="1"/>
    </row>
    <row r="763" spans="3:8" ht="15.75" customHeight="1">
      <c r="C763" s="4"/>
      <c r="F763" s="4"/>
      <c r="G763" s="1"/>
      <c r="H763" s="1"/>
    </row>
    <row r="764" spans="3:8" ht="15.75" customHeight="1">
      <c r="C764" s="4"/>
      <c r="F764" s="4"/>
      <c r="G764" s="1"/>
      <c r="H764" s="1"/>
    </row>
    <row r="765" spans="3:8" ht="15.75" customHeight="1">
      <c r="C765" s="4"/>
      <c r="F765" s="4"/>
      <c r="G765" s="1"/>
      <c r="H765" s="1"/>
    </row>
    <row r="766" spans="3:8" ht="15.75" customHeight="1">
      <c r="C766" s="4"/>
      <c r="F766" s="4"/>
      <c r="G766" s="1"/>
      <c r="H766" s="1"/>
    </row>
    <row r="767" spans="3:8" ht="15.75" customHeight="1">
      <c r="C767" s="4"/>
      <c r="F767" s="4"/>
      <c r="G767" s="1"/>
      <c r="H767" s="1"/>
    </row>
    <row r="768" spans="3:8" ht="15.75" customHeight="1">
      <c r="C768" s="4"/>
      <c r="F768" s="4"/>
      <c r="G768" s="1"/>
      <c r="H768" s="1"/>
    </row>
    <row r="769" spans="3:8" ht="15.75" customHeight="1">
      <c r="C769" s="4"/>
      <c r="F769" s="4"/>
      <c r="G769" s="1"/>
      <c r="H769" s="1"/>
    </row>
    <row r="770" spans="3:8" ht="15.75" customHeight="1">
      <c r="C770" s="4"/>
      <c r="F770" s="4"/>
      <c r="G770" s="1"/>
      <c r="H770" s="1"/>
    </row>
    <row r="771" spans="3:8" ht="15.75" customHeight="1">
      <c r="C771" s="4"/>
      <c r="F771" s="4"/>
      <c r="G771" s="1"/>
      <c r="H771" s="1"/>
    </row>
    <row r="772" spans="3:8" ht="15.75" customHeight="1">
      <c r="C772" s="4"/>
      <c r="F772" s="4"/>
      <c r="G772" s="1"/>
      <c r="H772" s="1"/>
    </row>
    <row r="773" spans="3:8" ht="15.75" customHeight="1">
      <c r="C773" s="4"/>
      <c r="F773" s="4"/>
      <c r="G773" s="1"/>
      <c r="H773" s="1"/>
    </row>
    <row r="774" spans="3:8" ht="15.75" customHeight="1">
      <c r="C774" s="4"/>
      <c r="F774" s="4"/>
      <c r="G774" s="1"/>
      <c r="H774" s="1"/>
    </row>
    <row r="775" spans="3:8" ht="15.75" customHeight="1">
      <c r="C775" s="4"/>
      <c r="F775" s="4"/>
      <c r="G775" s="1"/>
      <c r="H775" s="1"/>
    </row>
    <row r="776" spans="3:8" ht="15.75" customHeight="1">
      <c r="C776" s="4"/>
      <c r="F776" s="4"/>
      <c r="G776" s="1"/>
      <c r="H776" s="1"/>
    </row>
    <row r="777" spans="3:8" ht="15.75" customHeight="1">
      <c r="C777" s="4"/>
      <c r="F777" s="4"/>
      <c r="G777" s="1"/>
      <c r="H777" s="1"/>
    </row>
    <row r="778" spans="3:8" ht="15.75" customHeight="1">
      <c r="C778" s="4"/>
      <c r="F778" s="4"/>
      <c r="G778" s="1"/>
      <c r="H778" s="1"/>
    </row>
    <row r="779" spans="3:8" ht="15.75" customHeight="1">
      <c r="C779" s="4"/>
      <c r="F779" s="4"/>
      <c r="G779" s="1"/>
      <c r="H779" s="1"/>
    </row>
    <row r="780" spans="3:8" ht="15.75" customHeight="1">
      <c r="C780" s="4"/>
      <c r="F780" s="4"/>
      <c r="G780" s="1"/>
      <c r="H780" s="1"/>
    </row>
    <row r="781" spans="3:8" ht="15.75" customHeight="1">
      <c r="C781" s="4"/>
      <c r="F781" s="4"/>
      <c r="G781" s="1"/>
      <c r="H781" s="1"/>
    </row>
    <row r="782" spans="3:8" ht="15.75" customHeight="1">
      <c r="C782" s="4"/>
      <c r="F782" s="4"/>
      <c r="G782" s="1"/>
      <c r="H782" s="1"/>
    </row>
    <row r="783" spans="3:8" ht="15.75" customHeight="1">
      <c r="C783" s="4"/>
      <c r="F783" s="4"/>
      <c r="G783" s="1"/>
      <c r="H783" s="1"/>
    </row>
    <row r="784" spans="3:8" ht="15.75" customHeight="1">
      <c r="C784" s="4"/>
      <c r="F784" s="4"/>
      <c r="G784" s="1"/>
      <c r="H784" s="1"/>
    </row>
    <row r="785" spans="3:8" ht="15.75" customHeight="1">
      <c r="C785" s="4"/>
      <c r="F785" s="4"/>
      <c r="G785" s="1"/>
      <c r="H785" s="1"/>
    </row>
    <row r="786" spans="3:8" ht="15.75" customHeight="1">
      <c r="C786" s="4"/>
      <c r="F786" s="4"/>
      <c r="G786" s="1"/>
      <c r="H786" s="1"/>
    </row>
    <row r="787" spans="3:8" ht="15.75" customHeight="1">
      <c r="C787" s="4"/>
      <c r="F787" s="4"/>
      <c r="G787" s="1"/>
      <c r="H787" s="1"/>
    </row>
    <row r="788" spans="3:8" ht="15.75" customHeight="1">
      <c r="C788" s="4"/>
      <c r="F788" s="4"/>
      <c r="G788" s="1"/>
      <c r="H788" s="1"/>
    </row>
    <row r="789" spans="3:8" ht="15.75" customHeight="1">
      <c r="C789" s="4"/>
      <c r="F789" s="4"/>
      <c r="G789" s="1"/>
      <c r="H789" s="1"/>
    </row>
    <row r="790" spans="3:8" ht="15.75" customHeight="1">
      <c r="C790" s="4"/>
      <c r="F790" s="4"/>
      <c r="G790" s="1"/>
      <c r="H790" s="1"/>
    </row>
    <row r="791" spans="3:8" ht="15.75" customHeight="1">
      <c r="C791" s="4"/>
      <c r="F791" s="4"/>
      <c r="G791" s="1"/>
      <c r="H791" s="1"/>
    </row>
    <row r="792" spans="3:8" ht="15.75" customHeight="1">
      <c r="C792" s="4"/>
      <c r="F792" s="4"/>
      <c r="G792" s="1"/>
      <c r="H792" s="1"/>
    </row>
    <row r="793" spans="3:8" ht="15.75" customHeight="1">
      <c r="C793" s="4"/>
      <c r="F793" s="4"/>
      <c r="G793" s="1"/>
      <c r="H793" s="1"/>
    </row>
    <row r="794" spans="3:8" ht="15.75" customHeight="1">
      <c r="C794" s="4"/>
      <c r="F794" s="4"/>
      <c r="G794" s="1"/>
      <c r="H794" s="1"/>
    </row>
    <row r="795" spans="3:8" ht="15.75" customHeight="1">
      <c r="C795" s="4"/>
      <c r="F795" s="4"/>
      <c r="G795" s="1"/>
      <c r="H795" s="1"/>
    </row>
    <row r="796" spans="3:8" ht="15.75" customHeight="1">
      <c r="C796" s="4"/>
      <c r="F796" s="4"/>
      <c r="G796" s="1"/>
      <c r="H796" s="1"/>
    </row>
    <row r="797" spans="3:8" ht="15.75" customHeight="1">
      <c r="C797" s="4"/>
      <c r="F797" s="4"/>
      <c r="G797" s="1"/>
      <c r="H797" s="1"/>
    </row>
    <row r="798" spans="3:8" ht="15.75" customHeight="1">
      <c r="C798" s="4"/>
      <c r="F798" s="4"/>
      <c r="G798" s="1"/>
      <c r="H798" s="1"/>
    </row>
    <row r="799" spans="3:8" ht="15.75" customHeight="1">
      <c r="C799" s="4"/>
      <c r="F799" s="4"/>
      <c r="G799" s="1"/>
      <c r="H799" s="1"/>
    </row>
    <row r="800" spans="3:8" ht="15.75" customHeight="1">
      <c r="C800" s="4"/>
      <c r="F800" s="4"/>
      <c r="G800" s="1"/>
      <c r="H800" s="1"/>
    </row>
    <row r="801" spans="3:8" ht="15.75" customHeight="1">
      <c r="C801" s="4"/>
      <c r="F801" s="4"/>
      <c r="G801" s="1"/>
      <c r="H801" s="1"/>
    </row>
    <row r="802" spans="3:8" ht="15.75" customHeight="1">
      <c r="C802" s="4"/>
      <c r="F802" s="4"/>
      <c r="G802" s="1"/>
      <c r="H802" s="1"/>
    </row>
    <row r="803" spans="3:8" ht="15.75" customHeight="1">
      <c r="C803" s="4"/>
      <c r="F803" s="4"/>
      <c r="G803" s="1"/>
      <c r="H803" s="1"/>
    </row>
    <row r="804" spans="3:8" ht="15.75" customHeight="1">
      <c r="C804" s="4"/>
      <c r="F804" s="4"/>
      <c r="G804" s="1"/>
      <c r="H804" s="1"/>
    </row>
    <row r="805" spans="3:8" ht="15.75" customHeight="1">
      <c r="C805" s="4"/>
      <c r="F805" s="4"/>
      <c r="G805" s="1"/>
      <c r="H805" s="1"/>
    </row>
    <row r="806" spans="3:8" ht="15.75" customHeight="1">
      <c r="C806" s="4"/>
      <c r="F806" s="4"/>
      <c r="G806" s="1"/>
      <c r="H806" s="1"/>
    </row>
    <row r="807" spans="3:8" ht="15.75" customHeight="1">
      <c r="C807" s="4"/>
      <c r="F807" s="4"/>
      <c r="G807" s="1"/>
      <c r="H807" s="1"/>
    </row>
    <row r="808" spans="3:8" ht="15.75" customHeight="1">
      <c r="C808" s="4"/>
      <c r="F808" s="4"/>
      <c r="G808" s="1"/>
      <c r="H808" s="1"/>
    </row>
    <row r="809" spans="3:8" ht="15.75" customHeight="1">
      <c r="C809" s="4"/>
      <c r="F809" s="4"/>
      <c r="G809" s="1"/>
      <c r="H809" s="1"/>
    </row>
    <row r="810" spans="3:8" ht="15.75" customHeight="1">
      <c r="C810" s="4"/>
      <c r="F810" s="4"/>
      <c r="G810" s="1"/>
      <c r="H810" s="1"/>
    </row>
    <row r="811" spans="3:8" ht="15.75" customHeight="1">
      <c r="C811" s="4"/>
      <c r="F811" s="4"/>
      <c r="G811" s="1"/>
      <c r="H811" s="1"/>
    </row>
    <row r="812" spans="3:8" ht="15.75" customHeight="1">
      <c r="C812" s="4"/>
      <c r="F812" s="4"/>
      <c r="G812" s="1"/>
      <c r="H812" s="1"/>
    </row>
    <row r="813" spans="3:8" ht="15.75" customHeight="1">
      <c r="C813" s="4"/>
      <c r="F813" s="4"/>
      <c r="G813" s="1"/>
      <c r="H813" s="1"/>
    </row>
    <row r="814" spans="3:8" ht="15.75" customHeight="1">
      <c r="C814" s="4"/>
      <c r="F814" s="4"/>
      <c r="G814" s="1"/>
      <c r="H814" s="1"/>
    </row>
    <row r="815" spans="3:8" ht="15.75" customHeight="1">
      <c r="C815" s="4"/>
      <c r="F815" s="4"/>
      <c r="G815" s="1"/>
      <c r="H815" s="1"/>
    </row>
    <row r="816" spans="3:8" ht="15.75" customHeight="1">
      <c r="C816" s="4"/>
      <c r="F816" s="4"/>
      <c r="G816" s="1"/>
      <c r="H816" s="1"/>
    </row>
    <row r="817" spans="3:8" ht="15.75" customHeight="1">
      <c r="C817" s="4"/>
      <c r="F817" s="4"/>
      <c r="G817" s="1"/>
      <c r="H817" s="1"/>
    </row>
    <row r="818" spans="3:8" ht="15.75" customHeight="1">
      <c r="C818" s="4"/>
      <c r="F818" s="4"/>
      <c r="G818" s="1"/>
      <c r="H818" s="1"/>
    </row>
    <row r="819" spans="3:8" ht="15.75" customHeight="1">
      <c r="C819" s="4"/>
      <c r="F819" s="4"/>
      <c r="G819" s="1"/>
      <c r="H819" s="1"/>
    </row>
    <row r="820" spans="3:8" ht="15.75" customHeight="1">
      <c r="C820" s="4"/>
      <c r="F820" s="4"/>
      <c r="G820" s="1"/>
      <c r="H820" s="1"/>
    </row>
    <row r="821" spans="3:8" ht="15.75" customHeight="1">
      <c r="C821" s="4"/>
      <c r="F821" s="4"/>
      <c r="G821" s="1"/>
      <c r="H821" s="1"/>
    </row>
    <row r="822" spans="3:8" ht="15.75" customHeight="1">
      <c r="C822" s="4"/>
      <c r="F822" s="4"/>
      <c r="G822" s="1"/>
      <c r="H822" s="1"/>
    </row>
    <row r="823" spans="3:8" ht="15.75" customHeight="1">
      <c r="C823" s="4"/>
      <c r="F823" s="4"/>
      <c r="G823" s="1"/>
      <c r="H823" s="1"/>
    </row>
    <row r="824" spans="3:8" ht="15.75" customHeight="1">
      <c r="C824" s="4"/>
      <c r="F824" s="4"/>
      <c r="G824" s="1"/>
      <c r="H824" s="1"/>
    </row>
    <row r="825" spans="3:8" ht="15.75" customHeight="1">
      <c r="C825" s="4"/>
      <c r="F825" s="4"/>
      <c r="G825" s="1"/>
      <c r="H825" s="1"/>
    </row>
    <row r="826" spans="3:8" ht="15.75" customHeight="1">
      <c r="C826" s="4"/>
      <c r="F826" s="4"/>
      <c r="G826" s="1"/>
      <c r="H826" s="1"/>
    </row>
    <row r="827" spans="3:8" ht="15.75" customHeight="1">
      <c r="C827" s="4"/>
      <c r="F827" s="4"/>
      <c r="G827" s="1"/>
      <c r="H827" s="1"/>
    </row>
    <row r="828" spans="3:8" ht="15.75" customHeight="1">
      <c r="C828" s="4"/>
      <c r="F828" s="4"/>
      <c r="G828" s="1"/>
      <c r="H828" s="1"/>
    </row>
    <row r="829" spans="3:8" ht="15.75" customHeight="1">
      <c r="C829" s="4"/>
      <c r="F829" s="4"/>
      <c r="G829" s="1"/>
      <c r="H829" s="1"/>
    </row>
    <row r="830" spans="3:8" ht="15.75" customHeight="1">
      <c r="C830" s="4"/>
      <c r="F830" s="4"/>
      <c r="G830" s="1"/>
      <c r="H830" s="1"/>
    </row>
    <row r="831" spans="3:8" ht="15.75" customHeight="1">
      <c r="C831" s="4"/>
      <c r="F831" s="4"/>
      <c r="G831" s="1"/>
      <c r="H831" s="1"/>
    </row>
    <row r="832" spans="3:8" ht="15.75" customHeight="1">
      <c r="C832" s="4"/>
      <c r="F832" s="4"/>
      <c r="G832" s="1"/>
      <c r="H832" s="1"/>
    </row>
    <row r="833" spans="3:8" ht="15.75" customHeight="1">
      <c r="C833" s="4"/>
      <c r="F833" s="4"/>
      <c r="G833" s="1"/>
      <c r="H833" s="1"/>
    </row>
    <row r="834" spans="3:8" ht="15.75" customHeight="1">
      <c r="C834" s="4"/>
      <c r="F834" s="4"/>
      <c r="G834" s="1"/>
      <c r="H834" s="1"/>
    </row>
    <row r="835" spans="3:8" ht="15.75" customHeight="1">
      <c r="C835" s="4"/>
      <c r="F835" s="4"/>
      <c r="G835" s="1"/>
      <c r="H835" s="1"/>
    </row>
    <row r="836" spans="3:8" ht="15.75" customHeight="1">
      <c r="C836" s="4"/>
      <c r="F836" s="4"/>
      <c r="G836" s="1"/>
      <c r="H836" s="1"/>
    </row>
    <row r="837" spans="3:8" ht="15.75" customHeight="1">
      <c r="C837" s="4"/>
      <c r="F837" s="4"/>
      <c r="G837" s="1"/>
      <c r="H837" s="1"/>
    </row>
    <row r="838" spans="3:8" ht="15.75" customHeight="1">
      <c r="C838" s="4"/>
      <c r="F838" s="4"/>
      <c r="G838" s="1"/>
      <c r="H838" s="1"/>
    </row>
    <row r="839" spans="3:8" ht="15.75" customHeight="1">
      <c r="C839" s="4"/>
      <c r="F839" s="4"/>
      <c r="G839" s="1"/>
      <c r="H839" s="1"/>
    </row>
    <row r="840" spans="3:8" ht="15.75" customHeight="1">
      <c r="C840" s="4"/>
      <c r="F840" s="4"/>
      <c r="G840" s="1"/>
      <c r="H840" s="1"/>
    </row>
    <row r="841" spans="3:8" ht="15.75" customHeight="1">
      <c r="C841" s="4"/>
      <c r="F841" s="4"/>
      <c r="G841" s="1"/>
      <c r="H841" s="1"/>
    </row>
    <row r="842" spans="3:8" ht="15.75" customHeight="1">
      <c r="C842" s="4"/>
      <c r="F842" s="4"/>
      <c r="G842" s="1"/>
      <c r="H842" s="1"/>
    </row>
    <row r="843" spans="3:8" ht="15.75" customHeight="1">
      <c r="C843" s="4"/>
      <c r="F843" s="4"/>
      <c r="G843" s="1"/>
      <c r="H843" s="1"/>
    </row>
    <row r="844" spans="3:8" ht="15.75" customHeight="1">
      <c r="C844" s="4"/>
      <c r="F844" s="4"/>
      <c r="G844" s="1"/>
      <c r="H844" s="1"/>
    </row>
    <row r="845" spans="3:8" ht="15.75" customHeight="1">
      <c r="C845" s="4"/>
      <c r="F845" s="4"/>
      <c r="G845" s="1"/>
      <c r="H845" s="1"/>
    </row>
    <row r="846" spans="3:8" ht="15.75" customHeight="1">
      <c r="C846" s="4"/>
      <c r="F846" s="4"/>
      <c r="G846" s="1"/>
      <c r="H846" s="1"/>
    </row>
    <row r="847" spans="3:8" ht="15.75" customHeight="1">
      <c r="C847" s="4"/>
      <c r="F847" s="4"/>
      <c r="G847" s="1"/>
      <c r="H847" s="1"/>
    </row>
    <row r="848" spans="3:8" ht="15.75" customHeight="1">
      <c r="C848" s="4"/>
      <c r="F848" s="4"/>
      <c r="G848" s="1"/>
      <c r="H848" s="1"/>
    </row>
    <row r="849" spans="3:8" ht="15.75" customHeight="1">
      <c r="C849" s="4"/>
      <c r="F849" s="4"/>
      <c r="G849" s="1"/>
      <c r="H849" s="1"/>
    </row>
    <row r="850" spans="3:8" ht="15.75" customHeight="1">
      <c r="C850" s="4"/>
      <c r="F850" s="4"/>
      <c r="G850" s="1"/>
      <c r="H850" s="1"/>
    </row>
    <row r="851" spans="3:8" ht="15.75" customHeight="1">
      <c r="C851" s="4"/>
      <c r="F851" s="4"/>
      <c r="G851" s="1"/>
      <c r="H851" s="1"/>
    </row>
    <row r="852" spans="3:8" ht="15.75" customHeight="1">
      <c r="C852" s="4"/>
      <c r="F852" s="4"/>
      <c r="G852" s="1"/>
      <c r="H852" s="1"/>
    </row>
    <row r="853" spans="3:8" ht="15.75" customHeight="1">
      <c r="C853" s="4"/>
      <c r="F853" s="4"/>
      <c r="G853" s="1"/>
      <c r="H853" s="1"/>
    </row>
    <row r="854" spans="3:8" ht="15.75" customHeight="1">
      <c r="C854" s="4"/>
      <c r="F854" s="4"/>
      <c r="G854" s="1"/>
      <c r="H854" s="1"/>
    </row>
    <row r="855" spans="3:8" ht="15.75" customHeight="1">
      <c r="C855" s="4"/>
      <c r="F855" s="4"/>
      <c r="G855" s="1"/>
      <c r="H855" s="1"/>
    </row>
    <row r="856" spans="3:8" ht="15.75" customHeight="1">
      <c r="C856" s="4"/>
      <c r="F856" s="4"/>
      <c r="G856" s="1"/>
      <c r="H856" s="1"/>
    </row>
    <row r="857" spans="3:8" ht="15.75" customHeight="1">
      <c r="C857" s="4"/>
      <c r="F857" s="4"/>
      <c r="G857" s="1"/>
      <c r="H857" s="1"/>
    </row>
    <row r="858" spans="3:8" ht="15.75" customHeight="1">
      <c r="C858" s="4"/>
      <c r="F858" s="4"/>
      <c r="G858" s="1"/>
      <c r="H858" s="1"/>
    </row>
    <row r="859" spans="3:8" ht="15.75" customHeight="1">
      <c r="C859" s="4"/>
      <c r="F859" s="4"/>
      <c r="G859" s="1"/>
      <c r="H859" s="1"/>
    </row>
    <row r="860" spans="3:8" ht="15.75" customHeight="1">
      <c r="C860" s="4"/>
      <c r="F860" s="4"/>
      <c r="G860" s="1"/>
      <c r="H860" s="1"/>
    </row>
    <row r="861" spans="3:8" ht="15.75" customHeight="1">
      <c r="C861" s="4"/>
      <c r="F861" s="4"/>
      <c r="G861" s="1"/>
      <c r="H861" s="1"/>
    </row>
    <row r="862" spans="3:8" ht="15.75" customHeight="1">
      <c r="C862" s="4"/>
      <c r="F862" s="4"/>
      <c r="G862" s="1"/>
      <c r="H862" s="1"/>
    </row>
    <row r="863" spans="3:8" ht="15.75" customHeight="1">
      <c r="C863" s="4"/>
      <c r="F863" s="4"/>
      <c r="G863" s="1"/>
      <c r="H863" s="1"/>
    </row>
    <row r="864" spans="3:8" ht="15.75" customHeight="1">
      <c r="C864" s="4"/>
      <c r="F864" s="4"/>
      <c r="G864" s="1"/>
      <c r="H864" s="1"/>
    </row>
    <row r="865" spans="3:8" ht="15.75" customHeight="1">
      <c r="C865" s="4"/>
      <c r="F865" s="4"/>
      <c r="G865" s="1"/>
      <c r="H865" s="1"/>
    </row>
    <row r="866" spans="3:8" ht="15.75" customHeight="1">
      <c r="C866" s="4"/>
      <c r="F866" s="4"/>
      <c r="G866" s="1"/>
      <c r="H866" s="1"/>
    </row>
    <row r="867" spans="3:8" ht="15.75" customHeight="1">
      <c r="C867" s="4"/>
      <c r="F867" s="4"/>
      <c r="G867" s="1"/>
      <c r="H867" s="1"/>
    </row>
    <row r="868" spans="3:8" ht="15.75" customHeight="1">
      <c r="C868" s="4"/>
      <c r="F868" s="4"/>
      <c r="G868" s="1"/>
      <c r="H868" s="1"/>
    </row>
    <row r="869" spans="3:8" ht="15.75" customHeight="1">
      <c r="C869" s="4"/>
      <c r="F869" s="4"/>
      <c r="G869" s="1"/>
      <c r="H869" s="1"/>
    </row>
    <row r="870" spans="3:8" ht="15.75" customHeight="1">
      <c r="C870" s="4"/>
      <c r="F870" s="4"/>
      <c r="G870" s="1"/>
      <c r="H870" s="1"/>
    </row>
    <row r="871" spans="3:8" ht="15.75" customHeight="1">
      <c r="C871" s="4"/>
      <c r="F871" s="4"/>
      <c r="G871" s="1"/>
      <c r="H871" s="1"/>
    </row>
    <row r="872" spans="3:8" ht="15.75" customHeight="1">
      <c r="C872" s="4"/>
      <c r="F872" s="4"/>
      <c r="G872" s="1"/>
      <c r="H872" s="1"/>
    </row>
    <row r="873" spans="3:8" ht="15.75" customHeight="1">
      <c r="C873" s="4"/>
      <c r="F873" s="4"/>
      <c r="G873" s="1"/>
      <c r="H873" s="1"/>
    </row>
    <row r="874" spans="3:8" ht="15.75" customHeight="1">
      <c r="C874" s="4"/>
      <c r="F874" s="4"/>
      <c r="G874" s="1"/>
      <c r="H874" s="1"/>
    </row>
    <row r="875" spans="3:8" ht="15.75" customHeight="1">
      <c r="C875" s="4"/>
      <c r="F875" s="4"/>
      <c r="G875" s="1"/>
      <c r="H875" s="1"/>
    </row>
    <row r="876" spans="3:8" ht="15.75" customHeight="1">
      <c r="C876" s="4"/>
      <c r="F876" s="4"/>
      <c r="G876" s="1"/>
      <c r="H876" s="1"/>
    </row>
    <row r="877" spans="3:8" ht="15.75" customHeight="1">
      <c r="C877" s="4"/>
      <c r="F877" s="4"/>
      <c r="G877" s="1"/>
      <c r="H877" s="1"/>
    </row>
    <row r="878" spans="3:8" ht="15.75" customHeight="1">
      <c r="C878" s="4"/>
      <c r="F878" s="4"/>
      <c r="G878" s="1"/>
      <c r="H878" s="1"/>
    </row>
    <row r="879" spans="3:8" ht="15.75" customHeight="1">
      <c r="C879" s="4"/>
      <c r="F879" s="4"/>
      <c r="G879" s="1"/>
      <c r="H879" s="1"/>
    </row>
    <row r="880" spans="3:8" ht="15.75" customHeight="1">
      <c r="C880" s="4"/>
      <c r="F880" s="4"/>
      <c r="G880" s="1"/>
      <c r="H880" s="1"/>
    </row>
    <row r="881" spans="3:8" ht="15.75" customHeight="1">
      <c r="C881" s="4"/>
      <c r="F881" s="4"/>
      <c r="G881" s="1"/>
      <c r="H881" s="1"/>
    </row>
    <row r="882" spans="3:8" ht="15.75" customHeight="1">
      <c r="C882" s="4"/>
      <c r="F882" s="4"/>
      <c r="G882" s="1"/>
      <c r="H882" s="1"/>
    </row>
    <row r="883" spans="3:8" ht="15.75" customHeight="1">
      <c r="C883" s="4"/>
      <c r="F883" s="4"/>
      <c r="G883" s="1"/>
      <c r="H883" s="1"/>
    </row>
    <row r="884" spans="3:8" ht="15.75" customHeight="1">
      <c r="C884" s="4"/>
      <c r="F884" s="4"/>
      <c r="G884" s="1"/>
      <c r="H884" s="1"/>
    </row>
    <row r="885" spans="3:8" ht="15.75" customHeight="1">
      <c r="C885" s="4"/>
      <c r="F885" s="4"/>
      <c r="G885" s="1"/>
      <c r="H885" s="1"/>
    </row>
    <row r="886" spans="3:8" ht="15.75" customHeight="1">
      <c r="C886" s="4"/>
      <c r="F886" s="4"/>
      <c r="G886" s="1"/>
      <c r="H886" s="1"/>
    </row>
    <row r="887" spans="3:8" ht="15.75" customHeight="1">
      <c r="C887" s="4"/>
      <c r="F887" s="4"/>
      <c r="G887" s="1"/>
      <c r="H887" s="1"/>
    </row>
    <row r="888" spans="3:8" ht="15.75" customHeight="1">
      <c r="C888" s="4"/>
      <c r="F888" s="4"/>
      <c r="G888" s="1"/>
      <c r="H888" s="1"/>
    </row>
    <row r="889" spans="3:8" ht="15.75" customHeight="1">
      <c r="C889" s="4"/>
      <c r="F889" s="4"/>
      <c r="G889" s="1"/>
      <c r="H889" s="1"/>
    </row>
    <row r="890" spans="3:8" ht="15.75" customHeight="1">
      <c r="C890" s="4"/>
      <c r="F890" s="4"/>
      <c r="G890" s="1"/>
      <c r="H890" s="1"/>
    </row>
    <row r="891" spans="3:8" ht="15.75" customHeight="1">
      <c r="C891" s="4"/>
      <c r="F891" s="4"/>
      <c r="G891" s="1"/>
      <c r="H891" s="1"/>
    </row>
    <row r="892" spans="3:8" ht="15.75" customHeight="1">
      <c r="C892" s="4"/>
      <c r="F892" s="4"/>
      <c r="G892" s="1"/>
      <c r="H892" s="1"/>
    </row>
    <row r="893" spans="3:8" ht="15.75" customHeight="1">
      <c r="C893" s="4"/>
      <c r="F893" s="4"/>
      <c r="G893" s="1"/>
      <c r="H893" s="1"/>
    </row>
    <row r="894" spans="3:8" ht="15.75" customHeight="1">
      <c r="C894" s="4"/>
      <c r="F894" s="4"/>
      <c r="G894" s="1"/>
      <c r="H894" s="1"/>
    </row>
    <row r="895" spans="3:8" ht="15.75" customHeight="1">
      <c r="C895" s="4"/>
      <c r="F895" s="4"/>
      <c r="G895" s="1"/>
      <c r="H895" s="1"/>
    </row>
    <row r="896" spans="3:8" ht="15.75" customHeight="1">
      <c r="C896" s="4"/>
      <c r="F896" s="4"/>
      <c r="G896" s="1"/>
      <c r="H896" s="1"/>
    </row>
    <row r="897" spans="3:8" ht="15.75" customHeight="1">
      <c r="C897" s="4"/>
      <c r="F897" s="4"/>
      <c r="G897" s="1"/>
      <c r="H897" s="1"/>
    </row>
    <row r="898" spans="3:8" ht="15.75" customHeight="1">
      <c r="C898" s="4"/>
      <c r="F898" s="4"/>
      <c r="G898" s="1"/>
      <c r="H898" s="1"/>
    </row>
    <row r="899" spans="3:8" ht="15.75" customHeight="1">
      <c r="C899" s="4"/>
      <c r="F899" s="4"/>
      <c r="G899" s="1"/>
      <c r="H899" s="1"/>
    </row>
    <row r="900" spans="3:8" ht="15.75" customHeight="1">
      <c r="C900" s="4"/>
      <c r="F900" s="4"/>
      <c r="G900" s="1"/>
      <c r="H900" s="1"/>
    </row>
    <row r="901" spans="3:8" ht="15.75" customHeight="1">
      <c r="C901" s="4"/>
      <c r="F901" s="4"/>
      <c r="G901" s="1"/>
      <c r="H901" s="1"/>
    </row>
    <row r="902" spans="3:8" ht="15.75" customHeight="1">
      <c r="C902" s="4"/>
      <c r="F902" s="4"/>
      <c r="G902" s="1"/>
      <c r="H902" s="1"/>
    </row>
    <row r="903" spans="3:8" ht="15.75" customHeight="1">
      <c r="C903" s="4"/>
      <c r="F903" s="4"/>
      <c r="G903" s="1"/>
      <c r="H903" s="1"/>
    </row>
    <row r="904" spans="3:8" ht="15.75" customHeight="1">
      <c r="C904" s="4"/>
      <c r="F904" s="4"/>
      <c r="G904" s="1"/>
      <c r="H904" s="1"/>
    </row>
    <row r="905" spans="3:8" ht="15.75" customHeight="1">
      <c r="C905" s="4"/>
      <c r="F905" s="4"/>
      <c r="G905" s="1"/>
      <c r="H905" s="1"/>
    </row>
    <row r="906" spans="3:8" ht="15.75" customHeight="1">
      <c r="C906" s="4"/>
      <c r="F906" s="4"/>
      <c r="G906" s="1"/>
      <c r="H906" s="1"/>
    </row>
    <row r="907" spans="3:8" ht="15.75" customHeight="1">
      <c r="C907" s="4"/>
      <c r="F907" s="4"/>
      <c r="G907" s="1"/>
      <c r="H907" s="1"/>
    </row>
    <row r="908" spans="3:8" ht="15.75" customHeight="1">
      <c r="C908" s="4"/>
      <c r="F908" s="4"/>
      <c r="G908" s="1"/>
      <c r="H908" s="1"/>
    </row>
    <row r="909" spans="3:8" ht="15.75" customHeight="1">
      <c r="C909" s="4"/>
      <c r="F909" s="4"/>
      <c r="G909" s="1"/>
      <c r="H909" s="1"/>
    </row>
    <row r="910" spans="3:8" ht="15.75" customHeight="1">
      <c r="C910" s="4"/>
      <c r="F910" s="4"/>
      <c r="G910" s="1"/>
      <c r="H910" s="1"/>
    </row>
    <row r="911" spans="3:8" ht="15.75" customHeight="1">
      <c r="C911" s="4"/>
      <c r="F911" s="4"/>
      <c r="G911" s="1"/>
      <c r="H911" s="1"/>
    </row>
    <row r="912" spans="3:8" ht="15.75" customHeight="1">
      <c r="C912" s="4"/>
      <c r="F912" s="4"/>
      <c r="G912" s="1"/>
      <c r="H912" s="1"/>
    </row>
    <row r="913" spans="3:8" ht="15.75" customHeight="1">
      <c r="C913" s="4"/>
      <c r="F913" s="4"/>
      <c r="G913" s="1"/>
      <c r="H913" s="1"/>
    </row>
    <row r="914" spans="3:8" ht="15.75" customHeight="1">
      <c r="C914" s="4"/>
      <c r="F914" s="4"/>
      <c r="G914" s="1"/>
      <c r="H914" s="1"/>
    </row>
    <row r="915" spans="3:8" ht="15.75" customHeight="1">
      <c r="C915" s="4"/>
      <c r="F915" s="4"/>
      <c r="G915" s="1"/>
      <c r="H915" s="1"/>
    </row>
    <row r="916" spans="3:8" ht="15.75" customHeight="1">
      <c r="C916" s="4"/>
      <c r="F916" s="4"/>
      <c r="G916" s="1"/>
      <c r="H916" s="1"/>
    </row>
    <row r="917" spans="3:8" ht="15.75" customHeight="1">
      <c r="C917" s="4"/>
      <c r="F917" s="4"/>
      <c r="G917" s="1"/>
      <c r="H917" s="1"/>
    </row>
    <row r="918" spans="3:8" ht="15.75" customHeight="1">
      <c r="C918" s="4"/>
      <c r="F918" s="4"/>
      <c r="G918" s="1"/>
      <c r="H918" s="1"/>
    </row>
    <row r="919" spans="3:8" ht="15.75" customHeight="1">
      <c r="C919" s="4"/>
      <c r="F919" s="4"/>
      <c r="G919" s="1"/>
      <c r="H919" s="1"/>
    </row>
    <row r="920" spans="3:8" ht="15.75" customHeight="1">
      <c r="C920" s="4"/>
      <c r="F920" s="4"/>
      <c r="G920" s="1"/>
      <c r="H920" s="1"/>
    </row>
    <row r="921" spans="3:8" ht="15.75" customHeight="1">
      <c r="C921" s="4"/>
      <c r="F921" s="4"/>
      <c r="G921" s="1"/>
      <c r="H921" s="1"/>
    </row>
    <row r="922" spans="3:8" ht="15.75" customHeight="1">
      <c r="C922" s="4"/>
      <c r="F922" s="4"/>
      <c r="G922" s="1"/>
      <c r="H922" s="1"/>
    </row>
    <row r="923" spans="3:8" ht="15.75" customHeight="1">
      <c r="C923" s="4"/>
      <c r="F923" s="4"/>
      <c r="G923" s="1"/>
      <c r="H923" s="1"/>
    </row>
    <row r="924" spans="3:8" ht="15.75" customHeight="1">
      <c r="C924" s="4"/>
      <c r="F924" s="4"/>
      <c r="G924" s="1"/>
      <c r="H924" s="1"/>
    </row>
    <row r="925" spans="3:8" ht="15.75" customHeight="1">
      <c r="C925" s="4"/>
      <c r="F925" s="4"/>
      <c r="G925" s="1"/>
      <c r="H925" s="1"/>
    </row>
    <row r="926" spans="3:8" ht="15.75" customHeight="1">
      <c r="C926" s="4"/>
      <c r="F926" s="4"/>
      <c r="G926" s="1"/>
      <c r="H926" s="1"/>
    </row>
    <row r="927" spans="3:8" ht="15.75" customHeight="1">
      <c r="C927" s="4"/>
      <c r="F927" s="4"/>
      <c r="G927" s="1"/>
      <c r="H927" s="1"/>
    </row>
    <row r="928" spans="3:8" ht="15.75" customHeight="1">
      <c r="C928" s="4"/>
      <c r="F928" s="4"/>
      <c r="G928" s="1"/>
      <c r="H928" s="1"/>
    </row>
    <row r="929" spans="3:8" ht="15.75" customHeight="1">
      <c r="C929" s="4"/>
      <c r="F929" s="4"/>
      <c r="G929" s="1"/>
      <c r="H929" s="1"/>
    </row>
    <row r="930" spans="3:8" ht="15.75" customHeight="1">
      <c r="C930" s="4"/>
      <c r="F930" s="4"/>
      <c r="G930" s="1"/>
      <c r="H930" s="1"/>
    </row>
    <row r="931" spans="3:8" ht="15.75" customHeight="1">
      <c r="C931" s="4"/>
      <c r="F931" s="4"/>
      <c r="G931" s="1"/>
      <c r="H931" s="1"/>
    </row>
    <row r="932" spans="3:8" ht="15.75" customHeight="1">
      <c r="C932" s="4"/>
      <c r="F932" s="4"/>
      <c r="G932" s="1"/>
      <c r="H932" s="1"/>
    </row>
    <row r="933" spans="3:8" ht="15.75" customHeight="1">
      <c r="C933" s="4"/>
      <c r="F933" s="4"/>
      <c r="G933" s="1"/>
      <c r="H933" s="1"/>
    </row>
    <row r="934" spans="3:8" ht="15.75" customHeight="1">
      <c r="C934" s="4"/>
      <c r="F934" s="4"/>
      <c r="G934" s="1"/>
      <c r="H934" s="1"/>
    </row>
    <row r="935" spans="3:8" ht="15.75" customHeight="1">
      <c r="C935" s="4"/>
      <c r="F935" s="4"/>
      <c r="G935" s="1"/>
      <c r="H935" s="1"/>
    </row>
    <row r="936" spans="3:8" ht="15.75" customHeight="1">
      <c r="C936" s="4"/>
      <c r="F936" s="4"/>
      <c r="G936" s="1"/>
      <c r="H936" s="1"/>
    </row>
    <row r="937" spans="3:8" ht="15.75" customHeight="1">
      <c r="C937" s="4"/>
      <c r="F937" s="4"/>
      <c r="G937" s="1"/>
      <c r="H937" s="1"/>
    </row>
    <row r="938" spans="3:8" ht="15.75" customHeight="1">
      <c r="C938" s="4"/>
      <c r="F938" s="4"/>
      <c r="G938" s="1"/>
      <c r="H938" s="1"/>
    </row>
    <row r="939" spans="3:8" ht="15.75" customHeight="1">
      <c r="C939" s="4"/>
      <c r="F939" s="4"/>
      <c r="G939" s="1"/>
      <c r="H939" s="1"/>
    </row>
    <row r="940" spans="3:8" ht="15.75" customHeight="1">
      <c r="C940" s="4"/>
      <c r="F940" s="4"/>
      <c r="G940" s="1"/>
      <c r="H940" s="1"/>
    </row>
    <row r="941" spans="3:8" ht="15.75" customHeight="1">
      <c r="C941" s="4"/>
      <c r="F941" s="4"/>
      <c r="G941" s="1"/>
      <c r="H941" s="1"/>
    </row>
    <row r="942" spans="3:8" ht="15.75" customHeight="1">
      <c r="C942" s="4"/>
      <c r="F942" s="4"/>
      <c r="G942" s="1"/>
      <c r="H942" s="1"/>
    </row>
    <row r="943" spans="3:8" ht="15.75" customHeight="1">
      <c r="C943" s="4"/>
      <c r="F943" s="4"/>
      <c r="G943" s="1"/>
      <c r="H943" s="1"/>
    </row>
    <row r="944" spans="3:8" ht="15.75" customHeight="1">
      <c r="C944" s="4"/>
      <c r="F944" s="4"/>
      <c r="G944" s="1"/>
      <c r="H944" s="1"/>
    </row>
    <row r="945" spans="3:8" ht="15.75" customHeight="1">
      <c r="C945" s="4"/>
      <c r="F945" s="4"/>
      <c r="G945" s="1"/>
      <c r="H945" s="1"/>
    </row>
    <row r="946" spans="3:8" ht="15.75" customHeight="1">
      <c r="C946" s="4"/>
      <c r="F946" s="4"/>
      <c r="G946" s="1"/>
      <c r="H946" s="1"/>
    </row>
    <row r="947" spans="3:8" ht="15.75" customHeight="1">
      <c r="C947" s="4"/>
      <c r="F947" s="4"/>
      <c r="G947" s="1"/>
      <c r="H947" s="1"/>
    </row>
    <row r="948" spans="3:8" ht="15.75" customHeight="1">
      <c r="C948" s="4"/>
      <c r="F948" s="4"/>
      <c r="G948" s="1"/>
      <c r="H948" s="1"/>
    </row>
    <row r="949" spans="3:8" ht="15.75" customHeight="1">
      <c r="C949" s="4"/>
      <c r="F949" s="4"/>
      <c r="G949" s="1"/>
      <c r="H949" s="1"/>
    </row>
    <row r="950" spans="3:8" ht="15.75" customHeight="1">
      <c r="C950" s="4"/>
      <c r="F950" s="4"/>
      <c r="G950" s="1"/>
      <c r="H950" s="1"/>
    </row>
    <row r="951" spans="3:8" ht="15.75" customHeight="1">
      <c r="C951" s="4"/>
      <c r="F951" s="4"/>
      <c r="G951" s="1"/>
      <c r="H951" s="1"/>
    </row>
    <row r="952" spans="3:8" ht="15.75" customHeight="1">
      <c r="C952" s="4"/>
      <c r="F952" s="4"/>
      <c r="G952" s="1"/>
      <c r="H952" s="1"/>
    </row>
    <row r="953" spans="3:8" ht="15.75" customHeight="1">
      <c r="C953" s="4"/>
      <c r="F953" s="4"/>
      <c r="G953" s="1"/>
      <c r="H953" s="1"/>
    </row>
    <row r="954" spans="3:8" ht="15.75" customHeight="1">
      <c r="C954" s="4"/>
      <c r="F954" s="4"/>
      <c r="G954" s="1"/>
      <c r="H954" s="1"/>
    </row>
    <row r="955" spans="3:8" ht="15.75" customHeight="1">
      <c r="C955" s="4"/>
      <c r="F955" s="4"/>
      <c r="G955" s="1"/>
      <c r="H955" s="1"/>
    </row>
    <row r="956" spans="3:8" ht="15.75" customHeight="1">
      <c r="C956" s="4"/>
      <c r="F956" s="4"/>
      <c r="G956" s="1"/>
      <c r="H956" s="1"/>
    </row>
    <row r="957" spans="3:8" ht="15.75" customHeight="1">
      <c r="C957" s="4"/>
      <c r="F957" s="4"/>
      <c r="G957" s="1"/>
      <c r="H957" s="1"/>
    </row>
    <row r="958" spans="3:8" ht="15.75" customHeight="1">
      <c r="C958" s="4"/>
      <c r="F958" s="4"/>
      <c r="G958" s="1"/>
      <c r="H958" s="1"/>
    </row>
    <row r="959" spans="3:8" ht="15.75" customHeight="1">
      <c r="C959" s="4"/>
      <c r="F959" s="4"/>
      <c r="G959" s="1"/>
      <c r="H959" s="1"/>
    </row>
    <row r="960" spans="3:8" ht="15.75" customHeight="1">
      <c r="C960" s="4"/>
      <c r="F960" s="4"/>
      <c r="G960" s="1"/>
      <c r="H960" s="1"/>
    </row>
    <row r="961" spans="3:8" ht="15.75" customHeight="1">
      <c r="C961" s="4"/>
      <c r="F961" s="4"/>
      <c r="G961" s="1"/>
      <c r="H961" s="1"/>
    </row>
    <row r="962" spans="3:8" ht="15.75" customHeight="1">
      <c r="C962" s="4"/>
      <c r="F962" s="4"/>
      <c r="G962" s="1"/>
      <c r="H962" s="1"/>
    </row>
    <row r="963" spans="3:8" ht="15.75" customHeight="1">
      <c r="C963" s="4"/>
      <c r="F963" s="4"/>
      <c r="G963" s="1"/>
      <c r="H963" s="1"/>
    </row>
    <row r="964" spans="3:8" ht="15.75" customHeight="1">
      <c r="C964" s="4"/>
      <c r="F964" s="4"/>
      <c r="G964" s="1"/>
      <c r="H964" s="1"/>
    </row>
    <row r="965" spans="3:8" ht="15.75" customHeight="1">
      <c r="C965" s="4"/>
      <c r="F965" s="4"/>
      <c r="G965" s="1"/>
      <c r="H965" s="1"/>
    </row>
    <row r="966" spans="3:8" ht="15.75" customHeight="1">
      <c r="C966" s="4"/>
      <c r="F966" s="4"/>
      <c r="G966" s="1"/>
      <c r="H966" s="1"/>
    </row>
    <row r="967" spans="3:8" ht="15.75" customHeight="1">
      <c r="C967" s="4"/>
      <c r="F967" s="4"/>
      <c r="G967" s="1"/>
      <c r="H967" s="1"/>
    </row>
    <row r="968" spans="3:8" ht="15.75" customHeight="1">
      <c r="C968" s="4"/>
      <c r="F968" s="4"/>
      <c r="G968" s="1"/>
      <c r="H968" s="1"/>
    </row>
    <row r="969" spans="3:8" ht="15.75" customHeight="1">
      <c r="C969" s="4"/>
      <c r="F969" s="4"/>
      <c r="G969" s="1"/>
      <c r="H969" s="1"/>
    </row>
    <row r="970" spans="3:8" ht="15.75" customHeight="1">
      <c r="C970" s="4"/>
      <c r="F970" s="4"/>
      <c r="G970" s="1"/>
      <c r="H970" s="1"/>
    </row>
    <row r="971" spans="3:8" ht="15.75" customHeight="1">
      <c r="C971" s="4"/>
      <c r="F971" s="4"/>
      <c r="G971" s="1"/>
      <c r="H971" s="1"/>
    </row>
    <row r="972" spans="3:8" ht="15.75" customHeight="1">
      <c r="C972" s="4"/>
      <c r="F972" s="4"/>
      <c r="G972" s="1"/>
      <c r="H972" s="1"/>
    </row>
    <row r="973" spans="3:8" ht="15.75" customHeight="1">
      <c r="C973" s="4"/>
      <c r="F973" s="4"/>
      <c r="G973" s="1"/>
      <c r="H973" s="1"/>
    </row>
    <row r="974" spans="3:8" ht="15.75" customHeight="1">
      <c r="C974" s="4"/>
      <c r="F974" s="4"/>
      <c r="G974" s="1"/>
      <c r="H974" s="1"/>
    </row>
    <row r="975" spans="3:8" ht="15.75" customHeight="1">
      <c r="C975" s="4"/>
      <c r="F975" s="4"/>
      <c r="G975" s="1"/>
      <c r="H975" s="1"/>
    </row>
    <row r="976" spans="3:8" ht="15.75" customHeight="1">
      <c r="C976" s="4"/>
      <c r="F976" s="4"/>
      <c r="G976" s="1"/>
      <c r="H976" s="1"/>
    </row>
    <row r="977" spans="3:8" ht="15.75" customHeight="1">
      <c r="C977" s="4"/>
      <c r="F977" s="4"/>
      <c r="G977" s="1"/>
      <c r="H977" s="1"/>
    </row>
    <row r="978" spans="3:8" ht="15.75" customHeight="1">
      <c r="C978" s="4"/>
      <c r="F978" s="4"/>
      <c r="G978" s="1"/>
      <c r="H978" s="1"/>
    </row>
    <row r="979" spans="3:8" ht="15.75" customHeight="1">
      <c r="C979" s="4"/>
      <c r="F979" s="4"/>
      <c r="G979" s="1"/>
      <c r="H979" s="1"/>
    </row>
    <row r="980" spans="3:8" ht="15.75" customHeight="1">
      <c r="C980" s="4"/>
      <c r="F980" s="4"/>
      <c r="G980" s="1"/>
      <c r="H980" s="1"/>
    </row>
    <row r="981" spans="3:8" ht="15.75" customHeight="1">
      <c r="C981" s="4"/>
      <c r="F981" s="4"/>
      <c r="G981" s="1"/>
      <c r="H981" s="1"/>
    </row>
    <row r="982" spans="3:8" ht="15.75" customHeight="1">
      <c r="C982" s="4"/>
      <c r="F982" s="4"/>
      <c r="G982" s="1"/>
      <c r="H982" s="1"/>
    </row>
    <row r="983" spans="3:8" ht="15.75" customHeight="1">
      <c r="C983" s="4"/>
      <c r="F983" s="4"/>
      <c r="G983" s="1"/>
      <c r="H983" s="1"/>
    </row>
    <row r="984" spans="3:8" ht="15.75" customHeight="1">
      <c r="C984" s="4"/>
      <c r="F984" s="4"/>
      <c r="G984" s="1"/>
      <c r="H984" s="1"/>
    </row>
    <row r="985" spans="3:8" ht="15.75" customHeight="1">
      <c r="C985" s="4"/>
      <c r="F985" s="4"/>
      <c r="G985" s="1"/>
      <c r="H985" s="1"/>
    </row>
    <row r="986" spans="3:8" ht="15.75" customHeight="1">
      <c r="C986" s="4"/>
      <c r="F986" s="4"/>
      <c r="G986" s="1"/>
      <c r="H986" s="1"/>
    </row>
    <row r="987" spans="3:8" ht="15.75" customHeight="1">
      <c r="C987" s="4"/>
      <c r="F987" s="4"/>
      <c r="G987" s="1"/>
      <c r="H987" s="1"/>
    </row>
    <row r="988" spans="3:8" ht="15.75" customHeight="1">
      <c r="C988" s="4"/>
      <c r="F988" s="4"/>
      <c r="G988" s="1"/>
      <c r="H988" s="1"/>
    </row>
    <row r="989" spans="3:8" ht="15.75" customHeight="1">
      <c r="C989" s="4"/>
      <c r="F989" s="4"/>
      <c r="G989" s="1"/>
      <c r="H989" s="1"/>
    </row>
    <row r="990" spans="3:8" ht="15.75" customHeight="1">
      <c r="C990" s="4"/>
      <c r="F990" s="4"/>
      <c r="G990" s="1"/>
      <c r="H990" s="1"/>
    </row>
    <row r="991" spans="3:8" ht="15.75" customHeight="1">
      <c r="C991" s="4"/>
      <c r="F991" s="4"/>
      <c r="G991" s="1"/>
      <c r="H991" s="1"/>
    </row>
    <row r="992" spans="3:8" ht="15.75" customHeight="1">
      <c r="C992" s="4"/>
      <c r="F992" s="4"/>
      <c r="G992" s="1"/>
      <c r="H992" s="1"/>
    </row>
    <row r="993" spans="3:8" ht="15.75" customHeight="1">
      <c r="C993" s="4"/>
      <c r="F993" s="4"/>
      <c r="G993" s="1"/>
      <c r="H993" s="1"/>
    </row>
    <row r="994" spans="3:8" ht="15.75" customHeight="1">
      <c r="C994" s="4"/>
      <c r="F994" s="4"/>
      <c r="G994" s="1"/>
      <c r="H994" s="1"/>
    </row>
    <row r="995" spans="3:8" ht="15.75" customHeight="1">
      <c r="C995" s="4"/>
      <c r="F995" s="4"/>
      <c r="G995" s="1"/>
      <c r="H995" s="1"/>
    </row>
    <row r="996" spans="3:8" ht="15.75" customHeight="1">
      <c r="C996" s="4"/>
      <c r="F996" s="4"/>
      <c r="G996" s="1"/>
      <c r="H996" s="1"/>
    </row>
    <row r="997" spans="3:8" ht="15.75" customHeight="1">
      <c r="C997" s="4"/>
      <c r="F997" s="4"/>
      <c r="G997" s="1"/>
      <c r="H997" s="1"/>
    </row>
    <row r="998" spans="3:8" ht="15.75" customHeight="1">
      <c r="C998" s="4"/>
      <c r="F998" s="4"/>
      <c r="G998" s="1"/>
      <c r="H998" s="1"/>
    </row>
    <row r="999" spans="3:8" ht="15.75" customHeight="1">
      <c r="C999" s="4"/>
      <c r="F999" s="4"/>
      <c r="G999" s="1"/>
      <c r="H999" s="1"/>
    </row>
    <row r="1000" spans="3:8" ht="15.75" customHeight="1">
      <c r="C1000" s="4"/>
      <c r="F1000" s="4"/>
      <c r="G1000" s="1"/>
      <c r="H1000" s="1"/>
    </row>
    <row r="1001" spans="3:8" ht="15.75" customHeight="1">
      <c r="C1001" s="4"/>
      <c r="F1001" s="4"/>
      <c r="G1001" s="1"/>
      <c r="H1001" s="1"/>
    </row>
  </sheetData>
  <mergeCells count="38">
    <mergeCell ref="G2:G4"/>
    <mergeCell ref="H2:H4"/>
    <mergeCell ref="I2:I4"/>
    <mergeCell ref="J2:J4"/>
    <mergeCell ref="A1:I1"/>
    <mergeCell ref="A2:A4"/>
    <mergeCell ref="B2:B4"/>
    <mergeCell ref="C2:C4"/>
    <mergeCell ref="D2:D4"/>
    <mergeCell ref="E2:E4"/>
    <mergeCell ref="F2:F4"/>
    <mergeCell ref="H8:H9"/>
    <mergeCell ref="I8:I9"/>
    <mergeCell ref="A8:A9"/>
    <mergeCell ref="B8:B9"/>
    <mergeCell ref="C8:C9"/>
    <mergeCell ref="D8:D9"/>
    <mergeCell ref="E8:E9"/>
    <mergeCell ref="F8:F9"/>
    <mergeCell ref="G8:G9"/>
    <mergeCell ref="A10:A11"/>
    <mergeCell ref="B10:B11"/>
    <mergeCell ref="C10:C11"/>
    <mergeCell ref="D10:D11"/>
    <mergeCell ref="E10:E11"/>
    <mergeCell ref="H10:H11"/>
    <mergeCell ref="F12:F13"/>
    <mergeCell ref="G12:G13"/>
    <mergeCell ref="H12:H13"/>
    <mergeCell ref="I10:I11"/>
    <mergeCell ref="F10:F11"/>
    <mergeCell ref="G10:G11"/>
    <mergeCell ref="I12:I13"/>
    <mergeCell ref="D12:D13"/>
    <mergeCell ref="C12:C13"/>
    <mergeCell ref="B12:B13"/>
    <mergeCell ref="A12:A13"/>
    <mergeCell ref="E12:E13"/>
  </mergeCells>
  <phoneticPr fontId="25" type="noConversion"/>
  <pageMargins left="0.23622047244094491" right="0.23622047244094491" top="0.15748031496062992" bottom="0.15748031496062992" header="0" footer="0"/>
  <pageSetup scale="85" firstPageNumber="26" orientation="landscape" useFirstPageNumber="1"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zoomScale="60" zoomScaleNormal="100" workbookViewId="0">
      <selection activeCell="P9" sqref="P9"/>
    </sheetView>
  </sheetViews>
  <sheetFormatPr defaultColWidth="11.25" defaultRowHeight="15" customHeight="1"/>
  <cols>
    <col min="1" max="1" width="17.25" customWidth="1"/>
    <col min="2" max="2" width="17.625" customWidth="1"/>
    <col min="3" max="3" width="12.75" customWidth="1"/>
    <col min="4" max="4" width="38.375" customWidth="1"/>
    <col min="5" max="5" width="17.75" customWidth="1"/>
    <col min="6" max="6" width="10.875" customWidth="1"/>
    <col min="7" max="7" width="10"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195</v>
      </c>
      <c r="B2" s="251" t="s">
        <v>196</v>
      </c>
      <c r="C2" s="251" t="s">
        <v>197</v>
      </c>
      <c r="D2" s="244" t="s">
        <v>44</v>
      </c>
      <c r="E2" s="244" t="s">
        <v>198</v>
      </c>
      <c r="F2" s="244" t="s">
        <v>199</v>
      </c>
      <c r="G2" s="246" t="s">
        <v>200</v>
      </c>
      <c r="H2" s="252" t="s">
        <v>48</v>
      </c>
      <c r="I2" s="246" t="s">
        <v>201</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4006</v>
      </c>
      <c r="M4" s="12">
        <f>SUMIF($J:$J,"三",$C:$C)</f>
        <v>0</v>
      </c>
      <c r="N4" s="12">
        <f>SUMIF($J:$J,"四",$C:$C)</f>
        <v>0</v>
      </c>
      <c r="O4" s="12">
        <f>SUMIF($J:$J,"五",$C:$C)</f>
        <v>0</v>
      </c>
      <c r="P4" s="2"/>
      <c r="Q4" s="2"/>
      <c r="R4" s="2"/>
      <c r="S4" s="2"/>
      <c r="T4" s="2"/>
      <c r="U4" s="2"/>
      <c r="V4" s="2"/>
      <c r="W4" s="2"/>
      <c r="X4" s="2"/>
      <c r="Y4" s="2"/>
      <c r="Z4" s="2"/>
      <c r="AA4" s="2"/>
      <c r="AB4" s="2"/>
      <c r="AC4" s="2"/>
    </row>
    <row r="5" spans="1:29" ht="97.5">
      <c r="A5" s="92" t="s">
        <v>552</v>
      </c>
      <c r="B5" s="94" t="s">
        <v>435</v>
      </c>
      <c r="C5" s="95">
        <f>SUM(C6:C7)</f>
        <v>4006</v>
      </c>
      <c r="D5" s="92" t="s">
        <v>389</v>
      </c>
      <c r="E5" s="92"/>
      <c r="F5" s="97">
        <f>SUM(F6:F7)</f>
        <v>3910</v>
      </c>
      <c r="G5" s="98">
        <f t="shared" ref="G5:G7" si="0">F5/C5</f>
        <v>0.97603594608087874</v>
      </c>
      <c r="H5" s="92"/>
      <c r="I5" s="99"/>
      <c r="J5" s="30"/>
      <c r="K5" s="30"/>
      <c r="L5" s="30"/>
      <c r="M5" s="30"/>
      <c r="N5" s="30"/>
      <c r="O5" s="30"/>
      <c r="P5" s="30"/>
      <c r="Q5" s="30"/>
      <c r="R5" s="30"/>
      <c r="S5" s="30"/>
      <c r="T5" s="30"/>
      <c r="U5" s="30"/>
      <c r="V5" s="30"/>
      <c r="W5" s="30"/>
      <c r="X5" s="30"/>
      <c r="Y5" s="30"/>
      <c r="Z5" s="30"/>
      <c r="AA5" s="30"/>
      <c r="AB5" s="30"/>
      <c r="AC5" s="30"/>
    </row>
    <row r="6" spans="1:29" ht="257.25" customHeight="1">
      <c r="A6" s="136" t="s">
        <v>553</v>
      </c>
      <c r="B6" s="131" t="s">
        <v>202</v>
      </c>
      <c r="C6" s="104">
        <v>100</v>
      </c>
      <c r="D6" s="143" t="s">
        <v>554</v>
      </c>
      <c r="E6" s="179" t="s">
        <v>83</v>
      </c>
      <c r="F6" s="180">
        <v>100</v>
      </c>
      <c r="G6" s="181">
        <f t="shared" si="0"/>
        <v>1</v>
      </c>
      <c r="H6" s="182"/>
      <c r="I6" s="106" t="s">
        <v>203</v>
      </c>
      <c r="J6" s="32" t="str">
        <f t="shared" ref="J6:J7" si="1">LEFT(E6,FIND("、",E6) - 1)</f>
        <v>二</v>
      </c>
      <c r="K6" s="2"/>
      <c r="L6" s="2"/>
      <c r="M6" s="2"/>
      <c r="N6" s="2"/>
      <c r="O6" s="2"/>
      <c r="P6" s="2"/>
      <c r="Q6" s="2"/>
      <c r="R6" s="2"/>
      <c r="S6" s="2"/>
      <c r="T6" s="2"/>
      <c r="U6" s="2"/>
      <c r="V6" s="2"/>
      <c r="W6" s="2"/>
      <c r="X6" s="2"/>
      <c r="Y6" s="2"/>
      <c r="Z6" s="2"/>
      <c r="AA6" s="2"/>
      <c r="AB6" s="2"/>
      <c r="AC6" s="2"/>
    </row>
    <row r="7" spans="1:29" ht="144" customHeight="1">
      <c r="A7" s="136" t="s">
        <v>553</v>
      </c>
      <c r="B7" s="131" t="s">
        <v>204</v>
      </c>
      <c r="C7" s="134">
        <v>3906</v>
      </c>
      <c r="D7" s="183" t="s">
        <v>205</v>
      </c>
      <c r="E7" s="93" t="s">
        <v>83</v>
      </c>
      <c r="F7" s="184">
        <v>3810</v>
      </c>
      <c r="G7" s="181">
        <f t="shared" si="0"/>
        <v>0.97542242703533022</v>
      </c>
      <c r="H7" s="178"/>
      <c r="I7" s="106" t="s">
        <v>206</v>
      </c>
      <c r="J7" s="32" t="str">
        <f t="shared" si="1"/>
        <v>二</v>
      </c>
      <c r="K7" s="32"/>
      <c r="L7" s="32"/>
      <c r="M7" s="32"/>
      <c r="N7" s="32"/>
      <c r="O7" s="32"/>
      <c r="P7" s="32"/>
      <c r="Q7" s="32"/>
      <c r="R7" s="32"/>
      <c r="S7" s="32"/>
      <c r="T7" s="32"/>
      <c r="U7" s="32"/>
      <c r="V7" s="32"/>
      <c r="W7" s="32"/>
      <c r="X7" s="32"/>
      <c r="Y7" s="32"/>
      <c r="Z7" s="32"/>
      <c r="AA7" s="32"/>
      <c r="AB7" s="32"/>
      <c r="AC7" s="32"/>
    </row>
    <row r="8" spans="1:29" ht="46.5" customHeight="1">
      <c r="A8" s="2"/>
      <c r="B8" s="2"/>
      <c r="C8" s="42"/>
      <c r="D8" s="43"/>
      <c r="E8" s="43"/>
      <c r="F8" s="43"/>
      <c r="G8" s="43"/>
      <c r="H8" s="43"/>
      <c r="I8" s="32"/>
      <c r="J8" s="32"/>
      <c r="K8" s="32"/>
      <c r="L8" s="32"/>
      <c r="M8" s="32"/>
      <c r="N8" s="32"/>
      <c r="O8" s="32"/>
      <c r="P8" s="32"/>
      <c r="Q8" s="32"/>
      <c r="R8" s="32"/>
      <c r="S8" s="32"/>
      <c r="T8" s="32"/>
      <c r="U8" s="32"/>
      <c r="V8" s="32"/>
      <c r="W8" s="32"/>
      <c r="X8" s="32"/>
      <c r="Y8" s="32"/>
      <c r="Z8" s="32"/>
      <c r="AA8" s="32"/>
      <c r="AB8" s="32"/>
      <c r="AC8" s="32"/>
    </row>
    <row r="9" spans="1:29" ht="46.5" customHeight="1">
      <c r="A9" s="2"/>
      <c r="B9" s="2"/>
      <c r="C9" s="42"/>
      <c r="D9" s="43"/>
      <c r="E9" s="43"/>
      <c r="F9" s="43"/>
      <c r="G9" s="43"/>
      <c r="H9" s="43"/>
      <c r="I9" s="32"/>
      <c r="J9" s="32"/>
      <c r="K9" s="32"/>
      <c r="L9" s="32"/>
      <c r="M9" s="32"/>
      <c r="N9" s="32"/>
      <c r="O9" s="32"/>
      <c r="P9" s="32"/>
      <c r="Q9" s="32"/>
      <c r="R9" s="32"/>
      <c r="S9" s="32"/>
      <c r="T9" s="32"/>
      <c r="U9" s="32"/>
      <c r="V9" s="32"/>
      <c r="W9" s="32"/>
      <c r="X9" s="32"/>
      <c r="Y9" s="32"/>
      <c r="Z9" s="32"/>
      <c r="AA9" s="32"/>
      <c r="AB9" s="32"/>
      <c r="AC9" s="32"/>
    </row>
    <row r="10" spans="1:29" ht="46.5" customHeight="1">
      <c r="A10" s="2"/>
      <c r="B10" s="2"/>
      <c r="C10" s="42"/>
      <c r="D10" s="43"/>
      <c r="E10" s="43"/>
      <c r="F10" s="43"/>
      <c r="G10" s="43"/>
      <c r="H10" s="43"/>
      <c r="I10" s="32"/>
      <c r="J10" s="32"/>
      <c r="K10" s="32"/>
      <c r="L10" s="32"/>
      <c r="M10" s="32"/>
      <c r="N10" s="32"/>
      <c r="O10" s="32"/>
      <c r="P10" s="32"/>
      <c r="Q10" s="32"/>
      <c r="R10" s="32"/>
      <c r="S10" s="32"/>
      <c r="T10" s="32"/>
      <c r="U10" s="32"/>
      <c r="V10" s="32"/>
      <c r="W10" s="32"/>
      <c r="X10" s="32"/>
      <c r="Y10" s="32"/>
      <c r="Z10" s="32"/>
      <c r="AA10" s="32"/>
      <c r="AB10" s="32"/>
      <c r="AC10" s="32"/>
    </row>
    <row r="11" spans="1:29" ht="46.5" customHeight="1">
      <c r="A11" s="2"/>
      <c r="B11" s="2"/>
      <c r="C11" s="42"/>
      <c r="D11" s="43"/>
      <c r="E11" s="43"/>
      <c r="F11" s="43"/>
      <c r="G11" s="43"/>
      <c r="H11" s="43"/>
      <c r="I11" s="32"/>
      <c r="J11" s="32"/>
      <c r="K11" s="32"/>
      <c r="L11" s="32"/>
      <c r="M11" s="32"/>
      <c r="N11" s="32"/>
      <c r="O11" s="32"/>
      <c r="P11" s="32"/>
      <c r="Q11" s="32"/>
      <c r="R11" s="32"/>
      <c r="S11" s="32"/>
      <c r="T11" s="32"/>
      <c r="U11" s="32"/>
      <c r="V11" s="32"/>
      <c r="W11" s="32"/>
      <c r="X11" s="32"/>
      <c r="Y11" s="32"/>
      <c r="Z11" s="32"/>
      <c r="AA11" s="32"/>
      <c r="AB11" s="32"/>
      <c r="AC11" s="32"/>
    </row>
    <row r="12" spans="1:29" ht="46.5" customHeight="1">
      <c r="A12" s="2"/>
      <c r="B12" s="2"/>
      <c r="C12" s="42"/>
      <c r="D12" s="43"/>
      <c r="E12" s="43"/>
      <c r="F12" s="43"/>
      <c r="G12" s="43"/>
      <c r="H12" s="43"/>
      <c r="I12" s="32"/>
      <c r="J12" s="32"/>
      <c r="K12" s="32"/>
      <c r="L12" s="32"/>
      <c r="M12" s="32"/>
      <c r="N12" s="32"/>
      <c r="O12" s="32"/>
      <c r="P12" s="32"/>
      <c r="Q12" s="32"/>
      <c r="R12" s="32"/>
      <c r="S12" s="32"/>
      <c r="T12" s="32"/>
      <c r="U12" s="32"/>
      <c r="V12" s="32"/>
      <c r="W12" s="32"/>
      <c r="X12" s="32"/>
      <c r="Y12" s="32"/>
      <c r="Z12" s="32"/>
      <c r="AA12" s="32"/>
      <c r="AB12" s="32"/>
      <c r="AC12" s="32"/>
    </row>
    <row r="13" spans="1:29" ht="46.5" customHeight="1">
      <c r="A13" s="2"/>
      <c r="B13" s="2"/>
      <c r="C13" s="42"/>
      <c r="D13" s="43"/>
      <c r="E13" s="43"/>
      <c r="F13" s="43"/>
      <c r="G13" s="43"/>
      <c r="H13" s="43"/>
      <c r="I13" s="32"/>
      <c r="J13" s="32"/>
      <c r="K13" s="32"/>
      <c r="L13" s="32"/>
      <c r="M13" s="32"/>
      <c r="N13" s="32"/>
      <c r="O13" s="32"/>
      <c r="P13" s="32"/>
      <c r="Q13" s="32"/>
      <c r="R13" s="32"/>
      <c r="S13" s="32"/>
      <c r="T13" s="32"/>
      <c r="U13" s="32"/>
      <c r="V13" s="32"/>
      <c r="W13" s="32"/>
      <c r="X13" s="32"/>
      <c r="Y13" s="32"/>
      <c r="Z13" s="32"/>
      <c r="AA13" s="32"/>
      <c r="AB13" s="32"/>
      <c r="AC13" s="32"/>
    </row>
    <row r="14" spans="1:29" ht="46.5" customHeight="1">
      <c r="A14" s="2"/>
      <c r="B14" s="2"/>
      <c r="C14" s="42"/>
      <c r="D14" s="43"/>
      <c r="E14" s="43"/>
      <c r="F14" s="43"/>
      <c r="G14" s="43"/>
      <c r="H14" s="43"/>
      <c r="I14" s="32"/>
      <c r="J14" s="32"/>
      <c r="K14" s="32"/>
      <c r="L14" s="32"/>
      <c r="M14" s="32"/>
      <c r="N14" s="32"/>
      <c r="O14" s="32"/>
      <c r="P14" s="32"/>
      <c r="Q14" s="32"/>
      <c r="R14" s="32"/>
      <c r="S14" s="32"/>
      <c r="T14" s="32"/>
      <c r="U14" s="32"/>
      <c r="V14" s="32"/>
      <c r="W14" s="32"/>
      <c r="X14" s="32"/>
      <c r="Y14" s="32"/>
      <c r="Z14" s="32"/>
      <c r="AA14" s="32"/>
      <c r="AB14" s="32"/>
      <c r="AC14" s="32"/>
    </row>
    <row r="15" spans="1:29" ht="46.5" customHeight="1">
      <c r="A15" s="2"/>
      <c r="B15" s="2"/>
      <c r="C15" s="42"/>
      <c r="D15" s="43"/>
      <c r="E15" s="43"/>
      <c r="F15" s="43"/>
      <c r="G15" s="43"/>
      <c r="H15" s="43"/>
      <c r="I15" s="32"/>
      <c r="J15" s="32"/>
      <c r="K15" s="32"/>
      <c r="L15" s="32"/>
      <c r="M15" s="32"/>
      <c r="N15" s="32"/>
      <c r="O15" s="32"/>
      <c r="P15" s="32"/>
      <c r="Q15" s="32"/>
      <c r="R15" s="32"/>
      <c r="S15" s="32"/>
      <c r="T15" s="32"/>
      <c r="U15" s="32"/>
      <c r="V15" s="32"/>
      <c r="W15" s="32"/>
      <c r="X15" s="32"/>
      <c r="Y15" s="32"/>
      <c r="Z15" s="32"/>
      <c r="AA15" s="32"/>
      <c r="AB15" s="32"/>
      <c r="AC15" s="32"/>
    </row>
    <row r="16" spans="1:29" ht="46.5" customHeight="1">
      <c r="A16" s="2"/>
      <c r="B16" s="2"/>
      <c r="C16" s="42"/>
      <c r="D16" s="43"/>
      <c r="E16" s="43"/>
      <c r="F16" s="43"/>
      <c r="G16" s="43"/>
      <c r="H16" s="43"/>
      <c r="I16" s="32"/>
      <c r="J16" s="32"/>
      <c r="K16" s="32"/>
      <c r="L16" s="32"/>
      <c r="M16" s="32"/>
      <c r="N16" s="32"/>
      <c r="O16" s="32"/>
      <c r="P16" s="32"/>
      <c r="Q16" s="32"/>
      <c r="R16" s="32"/>
      <c r="S16" s="32"/>
      <c r="T16" s="32"/>
      <c r="U16" s="32"/>
      <c r="V16" s="32"/>
      <c r="W16" s="32"/>
      <c r="X16" s="32"/>
      <c r="Y16" s="32"/>
      <c r="Z16" s="32"/>
      <c r="AA16" s="32"/>
      <c r="AB16" s="32"/>
      <c r="AC16" s="32"/>
    </row>
    <row r="17" spans="1:29" ht="46.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70.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46.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1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4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46.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46.5"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hidden="1"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46.5" customHeight="1">
      <c r="A42" s="2"/>
      <c r="B42" s="2"/>
      <c r="C42" s="42"/>
      <c r="D42" s="43"/>
      <c r="E42" s="43"/>
      <c r="F42" s="43"/>
      <c r="G42" s="43"/>
      <c r="H42" s="43"/>
      <c r="I42" s="32"/>
      <c r="J42" s="32"/>
      <c r="K42" s="32"/>
      <c r="L42" s="32"/>
      <c r="M42" s="32"/>
      <c r="N42" s="32"/>
      <c r="O42" s="32"/>
      <c r="P42" s="32"/>
      <c r="Q42" s="32"/>
      <c r="R42" s="32"/>
      <c r="S42" s="32"/>
      <c r="T42" s="32"/>
      <c r="U42" s="32"/>
      <c r="V42" s="32"/>
      <c r="W42" s="32"/>
      <c r="X42" s="32"/>
      <c r="Y42" s="32"/>
      <c r="Z42" s="32"/>
      <c r="AA42" s="32"/>
      <c r="AB42" s="32"/>
      <c r="AC42" s="32"/>
    </row>
    <row r="43" spans="1:29" ht="27.75" customHeight="1">
      <c r="A43" s="2"/>
      <c r="B43" s="2"/>
      <c r="C43" s="42"/>
      <c r="D43" s="43"/>
      <c r="E43" s="43"/>
      <c r="F43" s="43"/>
      <c r="G43" s="43"/>
      <c r="H43" s="43"/>
      <c r="I43" s="2"/>
      <c r="J43" s="2"/>
      <c r="K43" s="2"/>
      <c r="L43" s="2"/>
      <c r="M43" s="2"/>
      <c r="N43" s="2"/>
      <c r="O43" s="2"/>
      <c r="P43" s="2"/>
      <c r="Q43" s="2"/>
      <c r="R43" s="2"/>
      <c r="S43" s="2"/>
      <c r="T43" s="2"/>
      <c r="U43" s="2"/>
      <c r="V43" s="2"/>
      <c r="W43" s="2"/>
      <c r="X43" s="2"/>
      <c r="Y43" s="2"/>
      <c r="Z43" s="2"/>
      <c r="AA43" s="2"/>
      <c r="AB43" s="2"/>
      <c r="AC43" s="2"/>
    </row>
    <row r="44" spans="1:29" ht="360.7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16.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85" firstPageNumber="34" orientation="landscape" useFirstPageNumber="1"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zoomScale="60" zoomScaleNormal="100" workbookViewId="0">
      <selection activeCell="H7" sqref="H7"/>
    </sheetView>
  </sheetViews>
  <sheetFormatPr defaultColWidth="11.25" defaultRowHeight="15" customHeight="1"/>
  <cols>
    <col min="1" max="1" width="15" customWidth="1"/>
    <col min="2" max="2" width="15.125" customWidth="1"/>
    <col min="3" max="3" width="10.625" customWidth="1"/>
    <col min="4" max="4" width="37.125" customWidth="1"/>
    <col min="5" max="5" width="17.75"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6" t="s">
        <v>40</v>
      </c>
      <c r="B1" s="257"/>
      <c r="C1" s="257"/>
      <c r="D1" s="257"/>
      <c r="E1" s="257"/>
      <c r="F1" s="257"/>
      <c r="G1" s="257"/>
      <c r="H1" s="257"/>
      <c r="I1" s="257"/>
      <c r="J1" s="2"/>
      <c r="K1" s="2"/>
      <c r="L1" s="2"/>
      <c r="M1" s="2"/>
      <c r="N1" s="2"/>
      <c r="O1" s="2"/>
      <c r="P1" s="2"/>
      <c r="Q1" s="2"/>
      <c r="R1" s="2"/>
      <c r="S1" s="2"/>
      <c r="T1" s="2"/>
      <c r="U1" s="2"/>
      <c r="V1" s="2"/>
      <c r="W1" s="2"/>
      <c r="X1" s="2"/>
      <c r="Y1" s="2"/>
      <c r="Z1" s="2"/>
      <c r="AA1" s="2"/>
      <c r="AB1" s="2"/>
      <c r="AC1" s="2"/>
    </row>
    <row r="2" spans="1:29" ht="12.75" customHeight="1">
      <c r="A2" s="251" t="s">
        <v>207</v>
      </c>
      <c r="B2" s="251" t="s">
        <v>208</v>
      </c>
      <c r="C2" s="251" t="s">
        <v>209</v>
      </c>
      <c r="D2" s="244" t="s">
        <v>44</v>
      </c>
      <c r="E2" s="244" t="s">
        <v>210</v>
      </c>
      <c r="F2" s="244" t="s">
        <v>211</v>
      </c>
      <c r="G2" s="246" t="s">
        <v>212</v>
      </c>
      <c r="H2" s="252" t="s">
        <v>48</v>
      </c>
      <c r="I2" s="246" t="s">
        <v>213</v>
      </c>
      <c r="J2" s="249"/>
      <c r="K2" s="2"/>
      <c r="L2" s="2"/>
      <c r="M2" s="2"/>
      <c r="N2" s="2"/>
      <c r="O2" s="2"/>
      <c r="P2" s="2"/>
      <c r="Q2" s="2"/>
      <c r="R2" s="2"/>
      <c r="S2" s="2"/>
      <c r="T2" s="2"/>
      <c r="U2" s="2"/>
      <c r="V2" s="2"/>
      <c r="W2" s="2"/>
      <c r="X2" s="2"/>
      <c r="Y2" s="2"/>
      <c r="Z2" s="2"/>
      <c r="AA2" s="2"/>
      <c r="AB2" s="2"/>
      <c r="AC2" s="2"/>
    </row>
    <row r="3" spans="1:29" ht="40.5" customHeight="1">
      <c r="A3" s="245"/>
      <c r="B3" s="245"/>
      <c r="C3" s="245"/>
      <c r="D3" s="245"/>
      <c r="E3" s="245"/>
      <c r="F3" s="245"/>
      <c r="G3" s="247"/>
      <c r="H3" s="247"/>
      <c r="I3" s="247"/>
      <c r="J3" s="237"/>
      <c r="K3" s="25" t="s">
        <v>50</v>
      </c>
      <c r="L3" s="25" t="s">
        <v>51</v>
      </c>
      <c r="M3" s="25" t="s">
        <v>52</v>
      </c>
      <c r="N3" s="25" t="s">
        <v>53</v>
      </c>
      <c r="O3" s="25" t="s">
        <v>11</v>
      </c>
      <c r="P3" s="2"/>
      <c r="Q3" s="2"/>
      <c r="R3" s="2"/>
      <c r="S3" s="2"/>
      <c r="T3" s="2"/>
      <c r="U3" s="2"/>
      <c r="V3" s="2"/>
      <c r="W3" s="2"/>
      <c r="X3" s="2"/>
      <c r="Y3" s="2"/>
      <c r="Z3" s="2"/>
      <c r="AA3" s="2"/>
      <c r="AB3" s="2"/>
      <c r="AC3" s="2"/>
    </row>
    <row r="4" spans="1:29" ht="35.25" customHeight="1">
      <c r="A4" s="239"/>
      <c r="B4" s="239"/>
      <c r="C4" s="239"/>
      <c r="D4" s="239"/>
      <c r="E4" s="239"/>
      <c r="F4" s="239"/>
      <c r="G4" s="248"/>
      <c r="H4" s="248"/>
      <c r="I4" s="248"/>
      <c r="J4" s="237"/>
      <c r="K4" s="12">
        <f>SUMIF($J:$J,"一",$C:$C)</f>
        <v>0</v>
      </c>
      <c r="L4" s="12">
        <f>SUMIF($J:$J,"二",$C:$C)</f>
        <v>4337</v>
      </c>
      <c r="M4" s="12">
        <f>SUMIF($J:$J,"三",$C:$C)</f>
        <v>0</v>
      </c>
      <c r="N4" s="12">
        <f>SUMIF($J:$J,"四",$C:$C)</f>
        <v>0</v>
      </c>
      <c r="O4" s="12">
        <f>SUMIF($J:$J,"五",$C:$C)</f>
        <v>0</v>
      </c>
      <c r="P4" s="2"/>
      <c r="Q4" s="2"/>
      <c r="R4" s="2"/>
      <c r="S4" s="2"/>
      <c r="T4" s="2"/>
      <c r="U4" s="2"/>
      <c r="V4" s="2"/>
      <c r="W4" s="2"/>
      <c r="X4" s="2"/>
      <c r="Y4" s="2"/>
      <c r="Z4" s="2"/>
      <c r="AA4" s="2"/>
      <c r="AB4" s="2"/>
      <c r="AC4" s="2"/>
    </row>
    <row r="5" spans="1:29" ht="109.5" customHeight="1">
      <c r="A5" s="92" t="s">
        <v>555</v>
      </c>
      <c r="B5" s="94" t="s">
        <v>435</v>
      </c>
      <c r="C5" s="95">
        <f>SUM(C6:C11)</f>
        <v>4337</v>
      </c>
      <c r="D5" s="92" t="s">
        <v>401</v>
      </c>
      <c r="E5" s="92"/>
      <c r="F5" s="97">
        <f>SUM(F6:F11)</f>
        <v>4576</v>
      </c>
      <c r="G5" s="98">
        <f t="shared" ref="G5:G11" si="0">F5/C5</f>
        <v>1.055107216970256</v>
      </c>
      <c r="H5" s="92"/>
      <c r="I5" s="99"/>
      <c r="J5" s="30"/>
      <c r="K5" s="30"/>
      <c r="L5" s="30"/>
      <c r="M5" s="30"/>
      <c r="N5" s="30"/>
      <c r="O5" s="30"/>
      <c r="P5" s="30"/>
      <c r="Q5" s="30"/>
      <c r="R5" s="30"/>
      <c r="S5" s="30"/>
      <c r="T5" s="30"/>
      <c r="U5" s="30"/>
      <c r="V5" s="30"/>
      <c r="W5" s="30"/>
      <c r="X5" s="30"/>
      <c r="Y5" s="30"/>
      <c r="Z5" s="30"/>
      <c r="AA5" s="30"/>
      <c r="AB5" s="30"/>
      <c r="AC5" s="30"/>
    </row>
    <row r="6" spans="1:29" ht="108.75" customHeight="1">
      <c r="A6" s="100" t="s">
        <v>31</v>
      </c>
      <c r="B6" s="101" t="s">
        <v>214</v>
      </c>
      <c r="C6" s="185">
        <v>309</v>
      </c>
      <c r="D6" s="103" t="s">
        <v>399</v>
      </c>
      <c r="E6" s="101" t="s">
        <v>215</v>
      </c>
      <c r="F6" s="150">
        <v>350</v>
      </c>
      <c r="G6" s="105">
        <f t="shared" si="0"/>
        <v>1.1326860841423949</v>
      </c>
      <c r="H6" s="152"/>
      <c r="I6" s="114" t="s">
        <v>216</v>
      </c>
      <c r="J6" s="32" t="str">
        <f t="shared" ref="J6:J11" si="1">LEFT(E6,FIND("、",E6) - 1)</f>
        <v>二</v>
      </c>
      <c r="K6" s="32"/>
      <c r="L6" s="32"/>
      <c r="M6" s="32"/>
      <c r="N6" s="32"/>
      <c r="O6" s="32"/>
      <c r="P6" s="32"/>
      <c r="Q6" s="32"/>
      <c r="R6" s="32"/>
      <c r="S6" s="32"/>
      <c r="T6" s="32"/>
      <c r="U6" s="32"/>
      <c r="V6" s="32"/>
      <c r="W6" s="32"/>
      <c r="X6" s="32"/>
      <c r="Y6" s="32"/>
      <c r="Z6" s="32"/>
      <c r="AA6" s="32"/>
      <c r="AB6" s="32"/>
      <c r="AC6" s="32"/>
    </row>
    <row r="7" spans="1:29" ht="117.75" customHeight="1">
      <c r="A7" s="115" t="s">
        <v>31</v>
      </c>
      <c r="B7" s="101" t="s">
        <v>400</v>
      </c>
      <c r="C7" s="173">
        <v>144</v>
      </c>
      <c r="D7" s="103" t="s">
        <v>398</v>
      </c>
      <c r="E7" s="101" t="s">
        <v>60</v>
      </c>
      <c r="F7" s="153">
        <v>144</v>
      </c>
      <c r="G7" s="105">
        <f t="shared" si="0"/>
        <v>1</v>
      </c>
      <c r="H7" s="154"/>
      <c r="I7" s="119" t="s">
        <v>217</v>
      </c>
      <c r="J7" s="32" t="str">
        <f t="shared" si="1"/>
        <v>二</v>
      </c>
      <c r="K7" s="32"/>
      <c r="L7" s="32"/>
      <c r="M7" s="32"/>
      <c r="N7" s="32"/>
      <c r="O7" s="32"/>
      <c r="P7" s="32"/>
      <c r="Q7" s="32"/>
      <c r="R7" s="32"/>
      <c r="S7" s="32"/>
      <c r="T7" s="32"/>
      <c r="U7" s="32"/>
      <c r="V7" s="32"/>
      <c r="W7" s="32"/>
      <c r="X7" s="32"/>
      <c r="Y7" s="32"/>
      <c r="Z7" s="32"/>
      <c r="AA7" s="32"/>
      <c r="AB7" s="32"/>
      <c r="AC7" s="32"/>
    </row>
    <row r="8" spans="1:29" ht="122.25" customHeight="1">
      <c r="A8" s="115" t="s">
        <v>31</v>
      </c>
      <c r="B8" s="101" t="s">
        <v>218</v>
      </c>
      <c r="C8" s="173">
        <v>1756</v>
      </c>
      <c r="D8" s="103" t="s">
        <v>397</v>
      </c>
      <c r="E8" s="101" t="s">
        <v>83</v>
      </c>
      <c r="F8" s="153">
        <v>1818</v>
      </c>
      <c r="G8" s="105">
        <f t="shared" si="0"/>
        <v>1.0353075170842825</v>
      </c>
      <c r="H8" s="154"/>
      <c r="I8" s="116" t="s">
        <v>219</v>
      </c>
      <c r="J8" s="32" t="str">
        <f t="shared" si="1"/>
        <v>二</v>
      </c>
      <c r="K8" s="32"/>
      <c r="L8" s="32"/>
      <c r="M8" s="32"/>
      <c r="N8" s="32"/>
      <c r="O8" s="32"/>
      <c r="P8" s="32"/>
      <c r="Q8" s="32"/>
      <c r="R8" s="32"/>
      <c r="S8" s="32"/>
      <c r="T8" s="32"/>
      <c r="U8" s="32"/>
      <c r="V8" s="32"/>
      <c r="W8" s="32"/>
      <c r="X8" s="32"/>
      <c r="Y8" s="32"/>
      <c r="Z8" s="32"/>
      <c r="AA8" s="32"/>
      <c r="AB8" s="32"/>
      <c r="AC8" s="32"/>
    </row>
    <row r="9" spans="1:29" ht="123" customHeight="1">
      <c r="A9" s="115" t="s">
        <v>31</v>
      </c>
      <c r="B9" s="101" t="s">
        <v>220</v>
      </c>
      <c r="C9" s="173">
        <v>930</v>
      </c>
      <c r="D9" s="103" t="s">
        <v>396</v>
      </c>
      <c r="E9" s="101" t="s">
        <v>60</v>
      </c>
      <c r="F9" s="153">
        <v>1011</v>
      </c>
      <c r="G9" s="105">
        <f t="shared" si="0"/>
        <v>1.0870967741935484</v>
      </c>
      <c r="H9" s="154"/>
      <c r="I9" s="116" t="s">
        <v>219</v>
      </c>
      <c r="J9" s="32" t="str">
        <f t="shared" si="1"/>
        <v>二</v>
      </c>
      <c r="K9" s="32"/>
      <c r="L9" s="32"/>
      <c r="M9" s="32"/>
      <c r="N9" s="32"/>
      <c r="O9" s="32"/>
      <c r="P9" s="32"/>
      <c r="Q9" s="32"/>
      <c r="R9" s="32"/>
      <c r="S9" s="32"/>
      <c r="T9" s="32"/>
      <c r="U9" s="32"/>
      <c r="V9" s="32"/>
      <c r="W9" s="32"/>
      <c r="X9" s="32"/>
      <c r="Y9" s="32"/>
      <c r="Z9" s="32"/>
      <c r="AA9" s="32"/>
      <c r="AB9" s="32"/>
      <c r="AC9" s="32"/>
    </row>
    <row r="10" spans="1:29" ht="130.5" customHeight="1">
      <c r="A10" s="115" t="s">
        <v>31</v>
      </c>
      <c r="B10" s="101" t="s">
        <v>221</v>
      </c>
      <c r="C10" s="173">
        <v>271</v>
      </c>
      <c r="D10" s="103" t="s">
        <v>395</v>
      </c>
      <c r="E10" s="101" t="s">
        <v>215</v>
      </c>
      <c r="F10" s="153">
        <v>282</v>
      </c>
      <c r="G10" s="105">
        <f t="shared" si="0"/>
        <v>1.0405904059040589</v>
      </c>
      <c r="H10" s="154"/>
      <c r="I10" s="116" t="s">
        <v>219</v>
      </c>
      <c r="J10" s="32" t="str">
        <f t="shared" si="1"/>
        <v>二</v>
      </c>
      <c r="K10" s="32"/>
      <c r="L10" s="32"/>
      <c r="M10" s="32"/>
      <c r="N10" s="32"/>
      <c r="O10" s="32"/>
      <c r="P10" s="32"/>
      <c r="Q10" s="32"/>
      <c r="R10" s="32"/>
      <c r="S10" s="32"/>
      <c r="T10" s="32"/>
      <c r="U10" s="32"/>
      <c r="V10" s="32"/>
      <c r="W10" s="32"/>
      <c r="X10" s="32"/>
      <c r="Y10" s="32"/>
      <c r="Z10" s="32"/>
      <c r="AA10" s="32"/>
      <c r="AB10" s="32"/>
      <c r="AC10" s="32"/>
    </row>
    <row r="11" spans="1:29" ht="180.75" customHeight="1">
      <c r="A11" s="115" t="s">
        <v>31</v>
      </c>
      <c r="B11" s="101" t="s">
        <v>222</v>
      </c>
      <c r="C11" s="173">
        <v>927</v>
      </c>
      <c r="D11" s="103" t="s">
        <v>403</v>
      </c>
      <c r="E11" s="101" t="s">
        <v>60</v>
      </c>
      <c r="F11" s="153">
        <v>971</v>
      </c>
      <c r="G11" s="105">
        <f t="shared" si="0"/>
        <v>1.0474649406688241</v>
      </c>
      <c r="H11" s="154"/>
      <c r="I11" s="119" t="s">
        <v>223</v>
      </c>
      <c r="J11" s="32" t="str">
        <f t="shared" si="1"/>
        <v>二</v>
      </c>
      <c r="K11" s="32"/>
      <c r="L11" s="32"/>
      <c r="M11" s="32"/>
      <c r="N11" s="32"/>
      <c r="O11" s="32"/>
      <c r="P11" s="32"/>
      <c r="Q11" s="32"/>
      <c r="R11" s="32"/>
      <c r="S11" s="32"/>
      <c r="T11" s="32"/>
      <c r="U11" s="32"/>
      <c r="V11" s="32"/>
      <c r="W11" s="32"/>
      <c r="X11" s="32"/>
      <c r="Y11" s="32"/>
      <c r="Z11" s="32"/>
      <c r="AA11" s="32"/>
      <c r="AB11" s="32"/>
      <c r="AC11" s="32"/>
    </row>
    <row r="12" spans="1:29" ht="46.5" customHeight="1">
      <c r="A12" s="2"/>
      <c r="B12" s="2"/>
      <c r="C12" s="42"/>
      <c r="D12" s="43"/>
      <c r="E12" s="43"/>
      <c r="F12" s="43"/>
      <c r="G12" s="43"/>
      <c r="H12" s="43"/>
      <c r="I12" s="32"/>
      <c r="J12" s="32"/>
      <c r="K12" s="32"/>
      <c r="L12" s="32"/>
      <c r="M12" s="32"/>
      <c r="N12" s="32"/>
      <c r="O12" s="32"/>
      <c r="P12" s="32"/>
      <c r="Q12" s="32"/>
      <c r="R12" s="32"/>
      <c r="S12" s="32"/>
      <c r="T12" s="32"/>
      <c r="U12" s="32"/>
      <c r="V12" s="32"/>
      <c r="W12" s="32"/>
      <c r="X12" s="32"/>
      <c r="Y12" s="32"/>
      <c r="Z12" s="32"/>
      <c r="AA12" s="32"/>
      <c r="AB12" s="32"/>
      <c r="AC12" s="32"/>
    </row>
    <row r="13" spans="1:29" ht="46.5" customHeight="1">
      <c r="A13" s="2"/>
      <c r="B13" s="2"/>
      <c r="C13" s="42"/>
      <c r="D13" s="43"/>
      <c r="E13" s="43"/>
      <c r="F13" s="43"/>
      <c r="G13" s="43"/>
      <c r="H13" s="43"/>
      <c r="I13" s="32"/>
      <c r="J13" s="32"/>
      <c r="K13" s="32"/>
      <c r="L13" s="32"/>
      <c r="M13" s="32"/>
      <c r="N13" s="32"/>
      <c r="O13" s="32"/>
      <c r="P13" s="32"/>
      <c r="Q13" s="32"/>
      <c r="R13" s="32"/>
      <c r="S13" s="32"/>
      <c r="T13" s="32"/>
      <c r="U13" s="32"/>
      <c r="V13" s="32"/>
      <c r="W13" s="32"/>
      <c r="X13" s="32"/>
      <c r="Y13" s="32"/>
      <c r="Z13" s="32"/>
      <c r="AA13" s="32"/>
      <c r="AB13" s="32"/>
      <c r="AC13" s="32"/>
    </row>
    <row r="14" spans="1:29" ht="46.5" customHeight="1">
      <c r="A14" s="2"/>
      <c r="B14" s="2"/>
      <c r="C14" s="42"/>
      <c r="D14" s="43"/>
      <c r="E14" s="43"/>
      <c r="F14" s="43"/>
      <c r="G14" s="43"/>
      <c r="H14" s="43"/>
      <c r="I14" s="32"/>
      <c r="J14" s="32"/>
      <c r="K14" s="32"/>
      <c r="L14" s="32"/>
      <c r="M14" s="32"/>
      <c r="N14" s="32"/>
      <c r="O14" s="32"/>
      <c r="P14" s="32"/>
      <c r="Q14" s="32"/>
      <c r="R14" s="32"/>
      <c r="S14" s="32"/>
      <c r="T14" s="32"/>
      <c r="U14" s="32"/>
      <c r="V14" s="32"/>
      <c r="W14" s="32"/>
      <c r="X14" s="32"/>
      <c r="Y14" s="32"/>
      <c r="Z14" s="32"/>
      <c r="AA14" s="32"/>
      <c r="AB14" s="32"/>
      <c r="AC14" s="32"/>
    </row>
    <row r="15" spans="1:29" ht="46.5" customHeight="1">
      <c r="A15" s="2"/>
      <c r="B15" s="2"/>
      <c r="C15" s="42"/>
      <c r="D15" s="43"/>
      <c r="E15" s="43"/>
      <c r="F15" s="43"/>
      <c r="G15" s="43"/>
      <c r="H15" s="43"/>
      <c r="I15" s="32"/>
      <c r="J15" s="32"/>
      <c r="K15" s="32"/>
      <c r="L15" s="32"/>
      <c r="M15" s="32"/>
      <c r="N15" s="32"/>
      <c r="O15" s="32"/>
      <c r="P15" s="32"/>
      <c r="Q15" s="32"/>
      <c r="R15" s="32"/>
      <c r="S15" s="32"/>
      <c r="T15" s="32"/>
      <c r="U15" s="32"/>
      <c r="V15" s="32"/>
      <c r="W15" s="32"/>
      <c r="X15" s="32"/>
      <c r="Y15" s="32"/>
      <c r="Z15" s="32"/>
      <c r="AA15" s="32"/>
      <c r="AB15" s="32"/>
      <c r="AC15" s="32"/>
    </row>
    <row r="16" spans="1:29" ht="46.5" customHeight="1">
      <c r="A16" s="2"/>
      <c r="B16" s="2"/>
      <c r="C16" s="42"/>
      <c r="D16" s="43"/>
      <c r="E16" s="43"/>
      <c r="F16" s="43"/>
      <c r="G16" s="43"/>
      <c r="H16" s="43"/>
      <c r="I16" s="32"/>
      <c r="J16" s="32"/>
      <c r="K16" s="32"/>
      <c r="L16" s="32"/>
      <c r="M16" s="32"/>
      <c r="N16" s="32"/>
      <c r="O16" s="32"/>
      <c r="P16" s="32"/>
      <c r="Q16" s="32"/>
      <c r="R16" s="32"/>
      <c r="S16" s="32"/>
      <c r="T16" s="32"/>
      <c r="U16" s="32"/>
      <c r="V16" s="32"/>
      <c r="W16" s="32"/>
      <c r="X16" s="32"/>
      <c r="Y16" s="32"/>
      <c r="Z16" s="32"/>
      <c r="AA16" s="32"/>
      <c r="AB16" s="32"/>
      <c r="AC16" s="32"/>
    </row>
    <row r="17" spans="1:29" ht="70.5" customHeight="1">
      <c r="A17" s="2"/>
      <c r="B17" s="2"/>
      <c r="C17" s="42"/>
      <c r="D17" s="43"/>
      <c r="E17" s="43"/>
      <c r="F17" s="43"/>
      <c r="G17" s="43"/>
      <c r="H17" s="43"/>
      <c r="I17" s="32"/>
      <c r="J17" s="32"/>
      <c r="K17" s="32"/>
      <c r="L17" s="32"/>
      <c r="M17" s="32"/>
      <c r="N17" s="32"/>
      <c r="O17" s="32"/>
      <c r="P17" s="32"/>
      <c r="Q17" s="32"/>
      <c r="R17" s="32"/>
      <c r="S17" s="32"/>
      <c r="T17" s="32"/>
      <c r="U17" s="32"/>
      <c r="V17" s="32"/>
      <c r="W17" s="32"/>
      <c r="X17" s="32"/>
      <c r="Y17" s="32"/>
      <c r="Z17" s="32"/>
      <c r="AA17" s="32"/>
      <c r="AB17" s="32"/>
      <c r="AC17" s="32"/>
    </row>
    <row r="18" spans="1:29" ht="46.5" customHeight="1">
      <c r="A18" s="2"/>
      <c r="B18" s="2"/>
      <c r="C18" s="42"/>
      <c r="D18" s="43"/>
      <c r="E18" s="43"/>
      <c r="F18" s="43"/>
      <c r="G18" s="43"/>
      <c r="H18" s="43"/>
      <c r="I18" s="32"/>
      <c r="J18" s="32"/>
      <c r="K18" s="32"/>
      <c r="L18" s="32"/>
      <c r="M18" s="32"/>
      <c r="N18" s="32"/>
      <c r="O18" s="32"/>
      <c r="P18" s="32"/>
      <c r="Q18" s="32"/>
      <c r="R18" s="32"/>
      <c r="S18" s="32"/>
      <c r="T18" s="32"/>
      <c r="U18" s="32"/>
      <c r="V18" s="32"/>
      <c r="W18" s="32"/>
      <c r="X18" s="32"/>
      <c r="Y18" s="32"/>
      <c r="Z18" s="32"/>
      <c r="AA18" s="32"/>
      <c r="AB18" s="32"/>
      <c r="AC18" s="32"/>
    </row>
    <row r="19" spans="1:29" ht="16.5" customHeight="1">
      <c r="A19" s="2"/>
      <c r="B19" s="2"/>
      <c r="C19" s="42"/>
      <c r="D19" s="43"/>
      <c r="E19" s="43"/>
      <c r="F19" s="43"/>
      <c r="G19" s="43"/>
      <c r="H19" s="43"/>
      <c r="I19" s="32"/>
      <c r="J19" s="32"/>
      <c r="K19" s="32"/>
      <c r="L19" s="32"/>
      <c r="M19" s="32"/>
      <c r="N19" s="32"/>
      <c r="O19" s="32"/>
      <c r="P19" s="32"/>
      <c r="Q19" s="32"/>
      <c r="R19" s="32"/>
      <c r="S19" s="32"/>
      <c r="T19" s="32"/>
      <c r="U19" s="32"/>
      <c r="V19" s="32"/>
      <c r="W19" s="32"/>
      <c r="X19" s="32"/>
      <c r="Y19" s="32"/>
      <c r="Z19" s="32"/>
      <c r="AA19" s="32"/>
      <c r="AB19" s="32"/>
      <c r="AC19" s="32"/>
    </row>
    <row r="20" spans="1:29" ht="46.5" customHeight="1">
      <c r="A20" s="2"/>
      <c r="B20" s="2"/>
      <c r="C20" s="42"/>
      <c r="D20" s="43"/>
      <c r="E20" s="43"/>
      <c r="F20" s="43"/>
      <c r="G20" s="43"/>
      <c r="H20" s="43"/>
      <c r="I20" s="32"/>
      <c r="J20" s="32"/>
      <c r="K20" s="32"/>
      <c r="L20" s="32"/>
      <c r="M20" s="32"/>
      <c r="N20" s="32"/>
      <c r="O20" s="32"/>
      <c r="P20" s="32"/>
      <c r="Q20" s="32"/>
      <c r="R20" s="32"/>
      <c r="S20" s="32"/>
      <c r="T20" s="32"/>
      <c r="U20" s="32"/>
      <c r="V20" s="32"/>
      <c r="W20" s="32"/>
      <c r="X20" s="32"/>
      <c r="Y20" s="32"/>
      <c r="Z20" s="32"/>
      <c r="AA20" s="32"/>
      <c r="AB20" s="32"/>
      <c r="AC20" s="32"/>
    </row>
    <row r="21" spans="1:29" ht="46.5" customHeight="1">
      <c r="A21" s="2"/>
      <c r="B21" s="2"/>
      <c r="C21" s="42"/>
      <c r="D21" s="43"/>
      <c r="E21" s="43"/>
      <c r="F21" s="43"/>
      <c r="G21" s="43"/>
      <c r="H21" s="43"/>
      <c r="I21" s="32"/>
      <c r="J21" s="32"/>
      <c r="K21" s="32"/>
      <c r="L21" s="32"/>
      <c r="M21" s="32"/>
      <c r="N21" s="32"/>
      <c r="O21" s="32"/>
      <c r="P21" s="32"/>
      <c r="Q21" s="32"/>
      <c r="R21" s="32"/>
      <c r="S21" s="32"/>
      <c r="T21" s="32"/>
      <c r="U21" s="32"/>
      <c r="V21" s="32"/>
      <c r="W21" s="32"/>
      <c r="X21" s="32"/>
      <c r="Y21" s="32"/>
      <c r="Z21" s="32"/>
      <c r="AA21" s="32"/>
      <c r="AB21" s="32"/>
      <c r="AC21" s="32"/>
    </row>
    <row r="22" spans="1:29" ht="46.5" customHeight="1">
      <c r="A22" s="2"/>
      <c r="B22" s="2"/>
      <c r="C22" s="42"/>
      <c r="D22" s="43"/>
      <c r="E22" s="43"/>
      <c r="F22" s="43"/>
      <c r="G22" s="43"/>
      <c r="H22" s="43"/>
      <c r="I22" s="32"/>
      <c r="J22" s="32"/>
      <c r="K22" s="32"/>
      <c r="L22" s="32"/>
      <c r="M22" s="32"/>
      <c r="N22" s="32"/>
      <c r="O22" s="32"/>
      <c r="P22" s="32"/>
      <c r="Q22" s="32"/>
      <c r="R22" s="32"/>
      <c r="S22" s="32"/>
      <c r="T22" s="32"/>
      <c r="U22" s="32"/>
      <c r="V22" s="32"/>
      <c r="W22" s="32"/>
      <c r="X22" s="32"/>
      <c r="Y22" s="32"/>
      <c r="Z22" s="32"/>
      <c r="AA22" s="32"/>
      <c r="AB22" s="32"/>
      <c r="AC22" s="32"/>
    </row>
    <row r="23" spans="1:29" ht="46.5" customHeight="1">
      <c r="A23" s="2"/>
      <c r="B23" s="2"/>
      <c r="C23" s="42"/>
      <c r="D23" s="43"/>
      <c r="E23" s="43"/>
      <c r="F23" s="43"/>
      <c r="G23" s="43"/>
      <c r="H23" s="43"/>
      <c r="I23" s="32"/>
      <c r="J23" s="32"/>
      <c r="K23" s="32"/>
      <c r="L23" s="32"/>
      <c r="M23" s="32"/>
      <c r="N23" s="32"/>
      <c r="O23" s="32"/>
      <c r="P23" s="32"/>
      <c r="Q23" s="32"/>
      <c r="R23" s="32"/>
      <c r="S23" s="32"/>
      <c r="T23" s="32"/>
      <c r="U23" s="32"/>
      <c r="V23" s="32"/>
      <c r="W23" s="32"/>
      <c r="X23" s="32"/>
      <c r="Y23" s="32"/>
      <c r="Z23" s="32"/>
      <c r="AA23" s="32"/>
      <c r="AB23" s="32"/>
      <c r="AC23" s="32"/>
    </row>
    <row r="24" spans="1:29" ht="46.5" customHeight="1">
      <c r="A24" s="2"/>
      <c r="B24" s="2"/>
      <c r="C24" s="42"/>
      <c r="D24" s="43"/>
      <c r="E24" s="43"/>
      <c r="F24" s="43"/>
      <c r="G24" s="43"/>
      <c r="H24" s="43"/>
      <c r="I24" s="32"/>
      <c r="J24" s="32"/>
      <c r="K24" s="32"/>
      <c r="L24" s="32"/>
      <c r="M24" s="32"/>
      <c r="N24" s="32"/>
      <c r="O24" s="32"/>
      <c r="P24" s="32"/>
      <c r="Q24" s="32"/>
      <c r="R24" s="32"/>
      <c r="S24" s="32"/>
      <c r="T24" s="32"/>
      <c r="U24" s="32"/>
      <c r="V24" s="32"/>
      <c r="W24" s="32"/>
      <c r="X24" s="32"/>
      <c r="Y24" s="32"/>
      <c r="Z24" s="32"/>
      <c r="AA24" s="32"/>
      <c r="AB24" s="32"/>
      <c r="AC24" s="32"/>
    </row>
    <row r="25" spans="1:29" ht="46.5" customHeight="1">
      <c r="A25" s="2"/>
      <c r="B25" s="2"/>
      <c r="C25" s="42"/>
      <c r="D25" s="43"/>
      <c r="E25" s="43"/>
      <c r="F25" s="43"/>
      <c r="G25" s="43"/>
      <c r="H25" s="43"/>
      <c r="I25" s="32"/>
      <c r="J25" s="32"/>
      <c r="K25" s="32"/>
      <c r="L25" s="32"/>
      <c r="M25" s="32"/>
      <c r="N25" s="32"/>
      <c r="O25" s="32"/>
      <c r="P25" s="32"/>
      <c r="Q25" s="32"/>
      <c r="R25" s="32"/>
      <c r="S25" s="32"/>
      <c r="T25" s="32"/>
      <c r="U25" s="32"/>
      <c r="V25" s="32"/>
      <c r="W25" s="32"/>
      <c r="X25" s="32"/>
      <c r="Y25" s="32"/>
      <c r="Z25" s="32"/>
      <c r="AA25" s="32"/>
      <c r="AB25" s="32"/>
      <c r="AC25" s="32"/>
    </row>
    <row r="26" spans="1:29" ht="46.5" customHeight="1">
      <c r="A26" s="2"/>
      <c r="B26" s="2"/>
      <c r="C26" s="42"/>
      <c r="D26" s="43"/>
      <c r="E26" s="43"/>
      <c r="F26" s="43"/>
      <c r="G26" s="43"/>
      <c r="H26" s="43"/>
      <c r="I26" s="32"/>
      <c r="J26" s="32"/>
      <c r="K26" s="32"/>
      <c r="L26" s="32"/>
      <c r="M26" s="32"/>
      <c r="N26" s="32"/>
      <c r="O26" s="32"/>
      <c r="P26" s="32"/>
      <c r="Q26" s="32"/>
      <c r="R26" s="32"/>
      <c r="S26" s="32"/>
      <c r="T26" s="32"/>
      <c r="U26" s="32"/>
      <c r="V26" s="32"/>
      <c r="W26" s="32"/>
      <c r="X26" s="32"/>
      <c r="Y26" s="32"/>
      <c r="Z26" s="32"/>
      <c r="AA26" s="32"/>
      <c r="AB26" s="32"/>
      <c r="AC26" s="32"/>
    </row>
    <row r="27" spans="1:29" ht="46.5" customHeight="1">
      <c r="A27" s="2"/>
      <c r="B27" s="2"/>
      <c r="C27" s="42"/>
      <c r="D27" s="43"/>
      <c r="E27" s="43"/>
      <c r="F27" s="43"/>
      <c r="G27" s="43"/>
      <c r="H27" s="43"/>
      <c r="I27" s="32"/>
      <c r="J27" s="32"/>
      <c r="K27" s="32"/>
      <c r="L27" s="32"/>
      <c r="M27" s="32"/>
      <c r="N27" s="32"/>
      <c r="O27" s="32"/>
      <c r="P27" s="32"/>
      <c r="Q27" s="32"/>
      <c r="R27" s="32"/>
      <c r="S27" s="32"/>
      <c r="T27" s="32"/>
      <c r="U27" s="32"/>
      <c r="V27" s="32"/>
      <c r="W27" s="32"/>
      <c r="X27" s="32"/>
      <c r="Y27" s="32"/>
      <c r="Z27" s="32"/>
      <c r="AA27" s="32"/>
      <c r="AB27" s="32"/>
      <c r="AC27" s="32"/>
    </row>
    <row r="28" spans="1:29" ht="46.5" hidden="1" customHeight="1">
      <c r="A28" s="2"/>
      <c r="B28" s="2"/>
      <c r="C28" s="42"/>
      <c r="D28" s="43"/>
      <c r="E28" s="43"/>
      <c r="F28" s="43"/>
      <c r="G28" s="43"/>
      <c r="H28" s="43"/>
      <c r="I28" s="32"/>
      <c r="J28" s="32"/>
      <c r="K28" s="32"/>
      <c r="L28" s="32"/>
      <c r="M28" s="32"/>
      <c r="N28" s="32"/>
      <c r="O28" s="32"/>
      <c r="P28" s="32"/>
      <c r="Q28" s="32"/>
      <c r="R28" s="32"/>
      <c r="S28" s="32"/>
      <c r="T28" s="32"/>
      <c r="U28" s="32"/>
      <c r="V28" s="32"/>
      <c r="W28" s="32"/>
      <c r="X28" s="32"/>
      <c r="Y28" s="32"/>
      <c r="Z28" s="32"/>
      <c r="AA28" s="32"/>
      <c r="AB28" s="32"/>
      <c r="AC28" s="32"/>
    </row>
    <row r="29" spans="1:29" ht="46.5" customHeight="1">
      <c r="A29" s="2"/>
      <c r="B29" s="2"/>
      <c r="C29" s="42"/>
      <c r="D29" s="43"/>
      <c r="E29" s="43"/>
      <c r="F29" s="43"/>
      <c r="G29" s="43"/>
      <c r="H29" s="43"/>
      <c r="I29" s="32"/>
      <c r="J29" s="32"/>
      <c r="K29" s="32"/>
      <c r="L29" s="32"/>
      <c r="M29" s="32"/>
      <c r="N29" s="32"/>
      <c r="O29" s="32"/>
      <c r="P29" s="32"/>
      <c r="Q29" s="32"/>
      <c r="R29" s="32"/>
      <c r="S29" s="32"/>
      <c r="T29" s="32"/>
      <c r="U29" s="32"/>
      <c r="V29" s="32"/>
      <c r="W29" s="32"/>
      <c r="X29" s="32"/>
      <c r="Y29" s="32"/>
      <c r="Z29" s="32"/>
      <c r="AA29" s="32"/>
      <c r="AB29" s="32"/>
      <c r="AC29" s="32"/>
    </row>
    <row r="30" spans="1:29" ht="46.5" customHeight="1">
      <c r="A30" s="2"/>
      <c r="B30" s="2"/>
      <c r="C30" s="42"/>
      <c r="D30" s="43"/>
      <c r="E30" s="43"/>
      <c r="F30" s="43"/>
      <c r="G30" s="43"/>
      <c r="H30" s="43"/>
      <c r="I30" s="32"/>
      <c r="J30" s="32"/>
      <c r="K30" s="32"/>
      <c r="L30" s="32"/>
      <c r="M30" s="32"/>
      <c r="N30" s="32"/>
      <c r="O30" s="32"/>
      <c r="P30" s="32"/>
      <c r="Q30" s="32"/>
      <c r="R30" s="32"/>
      <c r="S30" s="32"/>
      <c r="T30" s="32"/>
      <c r="U30" s="32"/>
      <c r="V30" s="32"/>
      <c r="W30" s="32"/>
      <c r="X30" s="32"/>
      <c r="Y30" s="32"/>
      <c r="Z30" s="32"/>
      <c r="AA30" s="32"/>
      <c r="AB30" s="32"/>
      <c r="AC30" s="32"/>
    </row>
    <row r="31" spans="1:29" ht="46.5" customHeight="1">
      <c r="A31" s="2"/>
      <c r="B31" s="2"/>
      <c r="C31" s="42"/>
      <c r="D31" s="43"/>
      <c r="E31" s="43"/>
      <c r="F31" s="43"/>
      <c r="G31" s="43"/>
      <c r="H31" s="43"/>
      <c r="I31" s="32"/>
      <c r="J31" s="32"/>
      <c r="K31" s="32"/>
      <c r="L31" s="32"/>
      <c r="M31" s="32"/>
      <c r="N31" s="32"/>
      <c r="O31" s="32"/>
      <c r="P31" s="32"/>
      <c r="Q31" s="32"/>
      <c r="R31" s="32"/>
      <c r="S31" s="32"/>
      <c r="T31" s="32"/>
      <c r="U31" s="32"/>
      <c r="V31" s="32"/>
      <c r="W31" s="32"/>
      <c r="X31" s="32"/>
      <c r="Y31" s="32"/>
      <c r="Z31" s="32"/>
      <c r="AA31" s="32"/>
      <c r="AB31" s="32"/>
      <c r="AC31" s="32"/>
    </row>
    <row r="32" spans="1:29" ht="46.5" customHeight="1">
      <c r="A32" s="2"/>
      <c r="B32" s="2"/>
      <c r="C32" s="42"/>
      <c r="D32" s="43"/>
      <c r="E32" s="43"/>
      <c r="F32" s="43"/>
      <c r="G32" s="43"/>
      <c r="H32" s="43"/>
      <c r="I32" s="32"/>
      <c r="J32" s="32"/>
      <c r="K32" s="32"/>
      <c r="L32" s="32"/>
      <c r="M32" s="32"/>
      <c r="N32" s="32"/>
      <c r="O32" s="32"/>
      <c r="P32" s="32"/>
      <c r="Q32" s="32"/>
      <c r="R32" s="32"/>
      <c r="S32" s="32"/>
      <c r="T32" s="32"/>
      <c r="U32" s="32"/>
      <c r="V32" s="32"/>
      <c r="W32" s="32"/>
      <c r="X32" s="32"/>
      <c r="Y32" s="32"/>
      <c r="Z32" s="32"/>
      <c r="AA32" s="32"/>
      <c r="AB32" s="32"/>
      <c r="AC32" s="32"/>
    </row>
    <row r="33" spans="1:29" ht="46.5" customHeight="1">
      <c r="A33" s="2"/>
      <c r="B33" s="2"/>
      <c r="C33" s="42"/>
      <c r="D33" s="43"/>
      <c r="E33" s="43"/>
      <c r="F33" s="43"/>
      <c r="G33" s="43"/>
      <c r="H33" s="43"/>
      <c r="I33" s="32"/>
      <c r="J33" s="32"/>
      <c r="K33" s="32"/>
      <c r="L33" s="32"/>
      <c r="M33" s="32"/>
      <c r="N33" s="32"/>
      <c r="O33" s="32"/>
      <c r="P33" s="32"/>
      <c r="Q33" s="32"/>
      <c r="R33" s="32"/>
      <c r="S33" s="32"/>
      <c r="T33" s="32"/>
      <c r="U33" s="32"/>
      <c r="V33" s="32"/>
      <c r="W33" s="32"/>
      <c r="X33" s="32"/>
      <c r="Y33" s="32"/>
      <c r="Z33" s="32"/>
      <c r="AA33" s="32"/>
      <c r="AB33" s="32"/>
      <c r="AC33" s="32"/>
    </row>
    <row r="34" spans="1:29" ht="46.5" customHeight="1">
      <c r="A34" s="2"/>
      <c r="B34" s="2"/>
      <c r="C34" s="42"/>
      <c r="D34" s="43"/>
      <c r="E34" s="43"/>
      <c r="F34" s="43"/>
      <c r="G34" s="43"/>
      <c r="H34" s="43"/>
      <c r="I34" s="32"/>
      <c r="J34" s="32"/>
      <c r="K34" s="32"/>
      <c r="L34" s="32"/>
      <c r="M34" s="32"/>
      <c r="N34" s="32"/>
      <c r="O34" s="32"/>
      <c r="P34" s="32"/>
      <c r="Q34" s="32"/>
      <c r="R34" s="32"/>
      <c r="S34" s="32"/>
      <c r="T34" s="32"/>
      <c r="U34" s="32"/>
      <c r="V34" s="32"/>
      <c r="W34" s="32"/>
      <c r="X34" s="32"/>
      <c r="Y34" s="32"/>
      <c r="Z34" s="32"/>
      <c r="AA34" s="32"/>
      <c r="AB34" s="32"/>
      <c r="AC34" s="32"/>
    </row>
    <row r="35" spans="1:29" ht="46.5" customHeight="1">
      <c r="A35" s="2"/>
      <c r="B35" s="2"/>
      <c r="C35" s="42"/>
      <c r="D35" s="43"/>
      <c r="E35" s="43"/>
      <c r="F35" s="43"/>
      <c r="G35" s="43"/>
      <c r="H35" s="43"/>
      <c r="I35" s="32"/>
      <c r="J35" s="32"/>
      <c r="K35" s="32"/>
      <c r="L35" s="32"/>
      <c r="M35" s="32"/>
      <c r="N35" s="32"/>
      <c r="O35" s="32"/>
      <c r="P35" s="32"/>
      <c r="Q35" s="32"/>
      <c r="R35" s="32"/>
      <c r="S35" s="32"/>
      <c r="T35" s="32"/>
      <c r="U35" s="32"/>
      <c r="V35" s="32"/>
      <c r="W35" s="32"/>
      <c r="X35" s="32"/>
      <c r="Y35" s="32"/>
      <c r="Z35" s="32"/>
      <c r="AA35" s="32"/>
      <c r="AB35" s="32"/>
      <c r="AC35" s="32"/>
    </row>
    <row r="36" spans="1:29" ht="46.5" customHeight="1">
      <c r="A36" s="2"/>
      <c r="B36" s="2"/>
      <c r="C36" s="42"/>
      <c r="D36" s="43"/>
      <c r="E36" s="43"/>
      <c r="F36" s="43"/>
      <c r="G36" s="43"/>
      <c r="H36" s="43"/>
      <c r="I36" s="32"/>
      <c r="J36" s="32"/>
      <c r="K36" s="32"/>
      <c r="L36" s="32"/>
      <c r="M36" s="32"/>
      <c r="N36" s="32"/>
      <c r="O36" s="32"/>
      <c r="P36" s="32"/>
      <c r="Q36" s="32"/>
      <c r="R36" s="32"/>
      <c r="S36" s="32"/>
      <c r="T36" s="32"/>
      <c r="U36" s="32"/>
      <c r="V36" s="32"/>
      <c r="W36" s="32"/>
      <c r="X36" s="32"/>
      <c r="Y36" s="32"/>
      <c r="Z36" s="32"/>
      <c r="AA36" s="32"/>
      <c r="AB36" s="32"/>
      <c r="AC36" s="32"/>
    </row>
    <row r="37" spans="1:29" ht="46.5" customHeight="1">
      <c r="A37" s="2"/>
      <c r="B37" s="2"/>
      <c r="C37" s="42"/>
      <c r="D37" s="43"/>
      <c r="E37" s="43"/>
      <c r="F37" s="43"/>
      <c r="G37" s="43"/>
      <c r="H37" s="43"/>
      <c r="I37" s="32"/>
      <c r="J37" s="32"/>
      <c r="K37" s="32"/>
      <c r="L37" s="32"/>
      <c r="M37" s="32"/>
      <c r="N37" s="32"/>
      <c r="O37" s="32"/>
      <c r="P37" s="32"/>
      <c r="Q37" s="32"/>
      <c r="R37" s="32"/>
      <c r="S37" s="32"/>
      <c r="T37" s="32"/>
      <c r="U37" s="32"/>
      <c r="V37" s="32"/>
      <c r="W37" s="32"/>
      <c r="X37" s="32"/>
      <c r="Y37" s="32"/>
      <c r="Z37" s="32"/>
      <c r="AA37" s="32"/>
      <c r="AB37" s="32"/>
      <c r="AC37" s="32"/>
    </row>
    <row r="38" spans="1:29" ht="46.5" customHeight="1">
      <c r="A38" s="2"/>
      <c r="B38" s="2"/>
      <c r="C38" s="42"/>
      <c r="D38" s="43"/>
      <c r="E38" s="43"/>
      <c r="F38" s="43"/>
      <c r="G38" s="43"/>
      <c r="H38" s="43"/>
      <c r="I38" s="32"/>
      <c r="J38" s="32"/>
      <c r="K38" s="32"/>
      <c r="L38" s="32"/>
      <c r="M38" s="32"/>
      <c r="N38" s="32"/>
      <c r="O38" s="32"/>
      <c r="P38" s="32"/>
      <c r="Q38" s="32"/>
      <c r="R38" s="32"/>
      <c r="S38" s="32"/>
      <c r="T38" s="32"/>
      <c r="U38" s="32"/>
      <c r="V38" s="32"/>
      <c r="W38" s="32"/>
      <c r="X38" s="32"/>
      <c r="Y38" s="32"/>
      <c r="Z38" s="32"/>
      <c r="AA38" s="32"/>
      <c r="AB38" s="32"/>
      <c r="AC38" s="32"/>
    </row>
    <row r="39" spans="1:29" ht="46.5" customHeight="1">
      <c r="A39" s="2"/>
      <c r="B39" s="2"/>
      <c r="C39" s="42"/>
      <c r="D39" s="43"/>
      <c r="E39" s="43"/>
      <c r="F39" s="43"/>
      <c r="G39" s="43"/>
      <c r="H39" s="43"/>
      <c r="I39" s="32"/>
      <c r="J39" s="32"/>
      <c r="K39" s="32"/>
      <c r="L39" s="32"/>
      <c r="M39" s="32"/>
      <c r="N39" s="32"/>
      <c r="O39" s="32"/>
      <c r="P39" s="32"/>
      <c r="Q39" s="32"/>
      <c r="R39" s="32"/>
      <c r="S39" s="32"/>
      <c r="T39" s="32"/>
      <c r="U39" s="32"/>
      <c r="V39" s="32"/>
      <c r="W39" s="32"/>
      <c r="X39" s="32"/>
      <c r="Y39" s="32"/>
      <c r="Z39" s="32"/>
      <c r="AA39" s="32"/>
      <c r="AB39" s="32"/>
      <c r="AC39" s="32"/>
    </row>
    <row r="40" spans="1:29" ht="46.5" customHeight="1">
      <c r="A40" s="2"/>
      <c r="B40" s="2"/>
      <c r="C40" s="42"/>
      <c r="D40" s="43"/>
      <c r="E40" s="43"/>
      <c r="F40" s="43"/>
      <c r="G40" s="43"/>
      <c r="H40" s="43"/>
      <c r="I40" s="32"/>
      <c r="J40" s="32"/>
      <c r="K40" s="32"/>
      <c r="L40" s="32"/>
      <c r="M40" s="32"/>
      <c r="N40" s="32"/>
      <c r="O40" s="32"/>
      <c r="P40" s="32"/>
      <c r="Q40" s="32"/>
      <c r="R40" s="32"/>
      <c r="S40" s="32"/>
      <c r="T40" s="32"/>
      <c r="U40" s="32"/>
      <c r="V40" s="32"/>
      <c r="W40" s="32"/>
      <c r="X40" s="32"/>
      <c r="Y40" s="32"/>
      <c r="Z40" s="32"/>
      <c r="AA40" s="32"/>
      <c r="AB40" s="32"/>
      <c r="AC40" s="32"/>
    </row>
    <row r="41" spans="1:29" ht="46.5" customHeight="1">
      <c r="A41" s="2"/>
      <c r="B41" s="2"/>
      <c r="C41" s="42"/>
      <c r="D41" s="43"/>
      <c r="E41" s="43"/>
      <c r="F41" s="43"/>
      <c r="G41" s="43"/>
      <c r="H41" s="43"/>
      <c r="I41" s="32"/>
      <c r="J41" s="32"/>
      <c r="K41" s="32"/>
      <c r="L41" s="32"/>
      <c r="M41" s="32"/>
      <c r="N41" s="32"/>
      <c r="O41" s="32"/>
      <c r="P41" s="32"/>
      <c r="Q41" s="32"/>
      <c r="R41" s="32"/>
      <c r="S41" s="32"/>
      <c r="T41" s="32"/>
      <c r="U41" s="32"/>
      <c r="V41" s="32"/>
      <c r="W41" s="32"/>
      <c r="X41" s="32"/>
      <c r="Y41" s="32"/>
      <c r="Z41" s="32"/>
      <c r="AA41" s="32"/>
      <c r="AB41" s="32"/>
      <c r="AC41" s="32"/>
    </row>
    <row r="42" spans="1:29" ht="27.75" customHeight="1">
      <c r="A42" s="2"/>
      <c r="B42" s="2"/>
      <c r="C42" s="42"/>
      <c r="D42" s="43"/>
      <c r="E42" s="43"/>
      <c r="F42" s="43"/>
      <c r="G42" s="43"/>
      <c r="H42" s="43"/>
      <c r="I42" s="2"/>
      <c r="J42" s="2"/>
      <c r="K42" s="2"/>
      <c r="L42" s="2"/>
      <c r="M42" s="2"/>
      <c r="N42" s="2"/>
      <c r="O42" s="2"/>
      <c r="P42" s="2"/>
      <c r="Q42" s="2"/>
      <c r="R42" s="2"/>
      <c r="S42" s="2"/>
      <c r="T42" s="2"/>
      <c r="U42" s="2"/>
      <c r="V42" s="2"/>
      <c r="W42" s="2"/>
      <c r="X42" s="2"/>
      <c r="Y42" s="2"/>
      <c r="Z42" s="2"/>
      <c r="AA42" s="2"/>
      <c r="AB42" s="2"/>
      <c r="AC42" s="2"/>
    </row>
    <row r="43" spans="1:29" ht="360.75" customHeight="1">
      <c r="A43" s="2"/>
      <c r="B43" s="2"/>
      <c r="C43" s="42"/>
      <c r="D43" s="43"/>
      <c r="E43" s="43"/>
      <c r="F43" s="43"/>
      <c r="G43" s="43"/>
      <c r="H43" s="43"/>
      <c r="I43" s="2"/>
      <c r="J43" s="2"/>
      <c r="K43" s="2"/>
      <c r="L43" s="2"/>
      <c r="M43" s="2"/>
      <c r="N43" s="2"/>
      <c r="O43" s="2"/>
      <c r="P43" s="2"/>
      <c r="Q43" s="2"/>
      <c r="R43" s="2"/>
      <c r="S43" s="2"/>
      <c r="T43" s="2"/>
      <c r="U43" s="2"/>
      <c r="V43" s="2"/>
      <c r="W43" s="2"/>
      <c r="X43" s="2"/>
      <c r="Y43" s="2"/>
      <c r="Z43" s="2"/>
      <c r="AA43" s="2"/>
      <c r="AB43" s="2"/>
      <c r="AC43" s="2"/>
    </row>
    <row r="44" spans="1:29" ht="16.5" customHeight="1">
      <c r="A44" s="2"/>
      <c r="B44" s="2"/>
      <c r="C44" s="42"/>
      <c r="D44" s="43"/>
      <c r="E44" s="43"/>
      <c r="F44" s="43"/>
      <c r="G44" s="43"/>
      <c r="H44" s="43"/>
      <c r="I44" s="2"/>
      <c r="J44" s="2"/>
      <c r="K44" s="2"/>
      <c r="L44" s="2"/>
      <c r="M44" s="2"/>
      <c r="N44" s="2"/>
      <c r="O44" s="2"/>
      <c r="P44" s="2"/>
      <c r="Q44" s="2"/>
      <c r="R44" s="2"/>
      <c r="S44" s="2"/>
      <c r="T44" s="2"/>
      <c r="U44" s="2"/>
      <c r="V44" s="2"/>
      <c r="W44" s="2"/>
      <c r="X44" s="2"/>
      <c r="Y44" s="2"/>
      <c r="Z44" s="2"/>
      <c r="AA44" s="2"/>
      <c r="AB44" s="2"/>
      <c r="AC44" s="2"/>
    </row>
    <row r="45" spans="1:29" ht="16.5" customHeight="1">
      <c r="A45" s="2"/>
      <c r="B45" s="2"/>
      <c r="C45" s="42"/>
      <c r="D45" s="43"/>
      <c r="E45" s="43"/>
      <c r="F45" s="43"/>
      <c r="G45" s="43"/>
      <c r="H45" s="43"/>
      <c r="I45" s="2"/>
      <c r="J45" s="2"/>
      <c r="K45" s="2"/>
      <c r="L45" s="2"/>
      <c r="M45" s="2"/>
      <c r="N45" s="2"/>
      <c r="O45" s="2"/>
      <c r="P45" s="2"/>
      <c r="Q45" s="2"/>
      <c r="R45" s="2"/>
      <c r="S45" s="2"/>
      <c r="T45" s="2"/>
      <c r="U45" s="2"/>
      <c r="V45" s="2"/>
      <c r="W45" s="2"/>
      <c r="X45" s="2"/>
      <c r="Y45" s="2"/>
      <c r="Z45" s="2"/>
      <c r="AA45" s="2"/>
      <c r="AB45" s="2"/>
      <c r="AC45" s="2"/>
    </row>
    <row r="46" spans="1:29" ht="16.5" customHeight="1">
      <c r="A46" s="2"/>
      <c r="B46" s="2"/>
      <c r="C46" s="42"/>
      <c r="D46" s="43"/>
      <c r="E46" s="43"/>
      <c r="F46" s="43"/>
      <c r="G46" s="43"/>
      <c r="H46" s="43"/>
      <c r="I46" s="2"/>
      <c r="J46" s="2"/>
      <c r="K46" s="2"/>
      <c r="L46" s="2"/>
      <c r="M46" s="2"/>
      <c r="N46" s="2"/>
      <c r="O46" s="2"/>
      <c r="P46" s="2"/>
      <c r="Q46" s="2"/>
      <c r="R46" s="2"/>
      <c r="S46" s="2"/>
      <c r="T46" s="2"/>
      <c r="U46" s="2"/>
      <c r="V46" s="2"/>
      <c r="W46" s="2"/>
      <c r="X46" s="2"/>
      <c r="Y46" s="2"/>
      <c r="Z46" s="2"/>
      <c r="AA46" s="2"/>
      <c r="AB46" s="2"/>
      <c r="AC46" s="2"/>
    </row>
    <row r="47" spans="1:29" ht="16.5" customHeight="1">
      <c r="A47" s="2"/>
      <c r="B47" s="2"/>
      <c r="C47" s="42"/>
      <c r="D47" s="43"/>
      <c r="E47" s="43"/>
      <c r="F47" s="43"/>
      <c r="G47" s="43"/>
      <c r="H47" s="43"/>
      <c r="I47" s="2"/>
      <c r="J47" s="2"/>
      <c r="K47" s="2"/>
      <c r="L47" s="2"/>
      <c r="M47" s="2"/>
      <c r="N47" s="2"/>
      <c r="O47" s="2"/>
      <c r="P47" s="2"/>
      <c r="Q47" s="2"/>
      <c r="R47" s="2"/>
      <c r="S47" s="2"/>
      <c r="T47" s="2"/>
      <c r="U47" s="2"/>
      <c r="V47" s="2"/>
      <c r="W47" s="2"/>
      <c r="X47" s="2"/>
      <c r="Y47" s="2"/>
      <c r="Z47" s="2"/>
      <c r="AA47" s="2"/>
      <c r="AB47" s="2"/>
      <c r="AC47" s="2"/>
    </row>
    <row r="48" spans="1:29" ht="16.5" customHeight="1">
      <c r="A48" s="2"/>
      <c r="B48" s="2"/>
      <c r="C48" s="42"/>
      <c r="D48" s="43"/>
      <c r="E48" s="43"/>
      <c r="F48" s="43"/>
      <c r="G48" s="43"/>
      <c r="H48" s="43"/>
      <c r="I48" s="2"/>
      <c r="J48" s="2"/>
      <c r="K48" s="2"/>
      <c r="L48" s="2"/>
      <c r="M48" s="2"/>
      <c r="N48" s="2"/>
      <c r="O48" s="2"/>
      <c r="P48" s="2"/>
      <c r="Q48" s="2"/>
      <c r="R48" s="2"/>
      <c r="S48" s="2"/>
      <c r="T48" s="2"/>
      <c r="U48" s="2"/>
      <c r="V48" s="2"/>
      <c r="W48" s="2"/>
      <c r="X48" s="2"/>
      <c r="Y48" s="2"/>
      <c r="Z48" s="2"/>
      <c r="AA48" s="2"/>
      <c r="AB48" s="2"/>
      <c r="AC48" s="2"/>
    </row>
    <row r="49" spans="1:29" ht="16.5" customHeight="1">
      <c r="A49" s="2"/>
      <c r="B49" s="2"/>
      <c r="C49" s="42"/>
      <c r="D49" s="43"/>
      <c r="E49" s="43"/>
      <c r="F49" s="43"/>
      <c r="G49" s="43"/>
      <c r="H49" s="43"/>
      <c r="I49" s="2"/>
      <c r="J49" s="2"/>
      <c r="K49" s="2"/>
      <c r="L49" s="2"/>
      <c r="M49" s="2"/>
      <c r="N49" s="2"/>
      <c r="O49" s="2"/>
      <c r="P49" s="2"/>
      <c r="Q49" s="2"/>
      <c r="R49" s="2"/>
      <c r="S49" s="2"/>
      <c r="T49" s="2"/>
      <c r="U49" s="2"/>
      <c r="V49" s="2"/>
      <c r="W49" s="2"/>
      <c r="X49" s="2"/>
      <c r="Y49" s="2"/>
      <c r="Z49" s="2"/>
      <c r="AA49" s="2"/>
      <c r="AB49" s="2"/>
      <c r="AC49" s="2"/>
    </row>
    <row r="50" spans="1:29" ht="16.5" customHeight="1">
      <c r="A50" s="2"/>
      <c r="B50" s="2"/>
      <c r="C50" s="42"/>
      <c r="D50" s="43"/>
      <c r="E50" s="43"/>
      <c r="F50" s="43"/>
      <c r="G50" s="43"/>
      <c r="H50" s="43"/>
      <c r="I50" s="2"/>
      <c r="J50" s="2"/>
      <c r="K50" s="2"/>
      <c r="L50" s="2"/>
      <c r="M50" s="2"/>
      <c r="N50" s="2"/>
      <c r="O50" s="2"/>
      <c r="P50" s="2"/>
      <c r="Q50" s="2"/>
      <c r="R50" s="2"/>
      <c r="S50" s="2"/>
      <c r="T50" s="2"/>
      <c r="U50" s="2"/>
      <c r="V50" s="2"/>
      <c r="W50" s="2"/>
      <c r="X50" s="2"/>
      <c r="Y50" s="2"/>
      <c r="Z50" s="2"/>
      <c r="AA50" s="2"/>
      <c r="AB50" s="2"/>
      <c r="AC50" s="2"/>
    </row>
    <row r="51" spans="1:29" ht="16.5" customHeight="1">
      <c r="A51" s="2"/>
      <c r="B51" s="2"/>
      <c r="C51" s="42"/>
      <c r="D51" s="43"/>
      <c r="E51" s="43"/>
      <c r="F51" s="43"/>
      <c r="G51" s="43"/>
      <c r="H51" s="43"/>
      <c r="I51" s="2"/>
      <c r="J51" s="2"/>
      <c r="K51" s="2"/>
      <c r="L51" s="2"/>
      <c r="M51" s="2"/>
      <c r="N51" s="2"/>
      <c r="O51" s="2"/>
      <c r="P51" s="2"/>
      <c r="Q51" s="2"/>
      <c r="R51" s="2"/>
      <c r="S51" s="2"/>
      <c r="T51" s="2"/>
      <c r="U51" s="2"/>
      <c r="V51" s="2"/>
      <c r="W51" s="2"/>
      <c r="X51" s="2"/>
      <c r="Y51" s="2"/>
      <c r="Z51" s="2"/>
      <c r="AA51" s="2"/>
      <c r="AB51" s="2"/>
      <c r="AC51" s="2"/>
    </row>
    <row r="52" spans="1:29" ht="16.5" customHeight="1">
      <c r="A52" s="2"/>
      <c r="B52" s="2"/>
      <c r="C52" s="42"/>
      <c r="D52" s="43"/>
      <c r="E52" s="43"/>
      <c r="F52" s="43"/>
      <c r="G52" s="43"/>
      <c r="H52" s="43"/>
      <c r="I52" s="2"/>
      <c r="J52" s="2"/>
      <c r="K52" s="2"/>
      <c r="L52" s="2"/>
      <c r="M52" s="2"/>
      <c r="N52" s="2"/>
      <c r="O52" s="2"/>
      <c r="P52" s="2"/>
      <c r="Q52" s="2"/>
      <c r="R52" s="2"/>
      <c r="S52" s="2"/>
      <c r="T52" s="2"/>
      <c r="U52" s="2"/>
      <c r="V52" s="2"/>
      <c r="W52" s="2"/>
      <c r="X52" s="2"/>
      <c r="Y52" s="2"/>
      <c r="Z52" s="2"/>
      <c r="AA52" s="2"/>
      <c r="AB52" s="2"/>
      <c r="AC52" s="2"/>
    </row>
    <row r="53" spans="1:29" ht="16.5" customHeight="1">
      <c r="A53" s="2"/>
      <c r="B53" s="2"/>
      <c r="C53" s="42"/>
      <c r="D53" s="43"/>
      <c r="E53" s="43"/>
      <c r="F53" s="43"/>
      <c r="G53" s="43"/>
      <c r="H53" s="43"/>
      <c r="I53" s="2"/>
      <c r="J53" s="2"/>
      <c r="K53" s="2"/>
      <c r="L53" s="2"/>
      <c r="M53" s="2"/>
      <c r="N53" s="2"/>
      <c r="O53" s="2"/>
      <c r="P53" s="2"/>
      <c r="Q53" s="2"/>
      <c r="R53" s="2"/>
      <c r="S53" s="2"/>
      <c r="T53" s="2"/>
      <c r="U53" s="2"/>
      <c r="V53" s="2"/>
      <c r="W53" s="2"/>
      <c r="X53" s="2"/>
      <c r="Y53" s="2"/>
      <c r="Z53" s="2"/>
      <c r="AA53" s="2"/>
      <c r="AB53" s="2"/>
      <c r="AC53" s="2"/>
    </row>
    <row r="54" spans="1:29" ht="16.5" customHeight="1">
      <c r="A54" s="2"/>
      <c r="B54" s="2"/>
      <c r="C54" s="42"/>
      <c r="D54" s="43"/>
      <c r="E54" s="43"/>
      <c r="F54" s="43"/>
      <c r="G54" s="43"/>
      <c r="H54" s="43"/>
      <c r="I54" s="2"/>
      <c r="J54" s="2"/>
      <c r="K54" s="2"/>
      <c r="L54" s="2"/>
      <c r="M54" s="2"/>
      <c r="N54" s="2"/>
      <c r="O54" s="2"/>
      <c r="P54" s="2"/>
      <c r="Q54" s="2"/>
      <c r="R54" s="2"/>
      <c r="S54" s="2"/>
      <c r="T54" s="2"/>
      <c r="U54" s="2"/>
      <c r="V54" s="2"/>
      <c r="W54" s="2"/>
      <c r="X54" s="2"/>
      <c r="Y54" s="2"/>
      <c r="Z54" s="2"/>
      <c r="AA54" s="2"/>
      <c r="AB54" s="2"/>
      <c r="AC54" s="2"/>
    </row>
    <row r="55" spans="1:29" ht="16.5" customHeight="1">
      <c r="A55" s="2"/>
      <c r="B55" s="2"/>
      <c r="C55" s="42"/>
      <c r="D55" s="43"/>
      <c r="E55" s="43"/>
      <c r="F55" s="43"/>
      <c r="G55" s="43"/>
      <c r="H55" s="43"/>
      <c r="I55" s="2"/>
      <c r="J55" s="2"/>
      <c r="K55" s="2"/>
      <c r="L55" s="2"/>
      <c r="M55" s="2"/>
      <c r="N55" s="2"/>
      <c r="O55" s="2"/>
      <c r="P55" s="2"/>
      <c r="Q55" s="2"/>
      <c r="R55" s="2"/>
      <c r="S55" s="2"/>
      <c r="T55" s="2"/>
      <c r="U55" s="2"/>
      <c r="V55" s="2"/>
      <c r="W55" s="2"/>
      <c r="X55" s="2"/>
      <c r="Y55" s="2"/>
      <c r="Z55" s="2"/>
      <c r="AA55" s="2"/>
      <c r="AB55" s="2"/>
      <c r="AC55" s="2"/>
    </row>
    <row r="56" spans="1:29" ht="16.5" customHeight="1">
      <c r="A56" s="2"/>
      <c r="B56" s="2"/>
      <c r="C56" s="42"/>
      <c r="D56" s="43"/>
      <c r="E56" s="43"/>
      <c r="F56" s="43"/>
      <c r="G56" s="43"/>
      <c r="H56" s="43"/>
      <c r="I56" s="2"/>
      <c r="J56" s="2"/>
      <c r="K56" s="2"/>
      <c r="L56" s="2"/>
      <c r="M56" s="2"/>
      <c r="N56" s="2"/>
      <c r="O56" s="2"/>
      <c r="P56" s="2"/>
      <c r="Q56" s="2"/>
      <c r="R56" s="2"/>
      <c r="S56" s="2"/>
      <c r="T56" s="2"/>
      <c r="U56" s="2"/>
      <c r="V56" s="2"/>
      <c r="W56" s="2"/>
      <c r="X56" s="2"/>
      <c r="Y56" s="2"/>
      <c r="Z56" s="2"/>
      <c r="AA56" s="2"/>
      <c r="AB56" s="2"/>
      <c r="AC56" s="2"/>
    </row>
    <row r="57" spans="1:29" ht="16.5" customHeight="1">
      <c r="A57" s="2"/>
      <c r="B57" s="2"/>
      <c r="C57" s="42"/>
      <c r="D57" s="43"/>
      <c r="E57" s="43"/>
      <c r="F57" s="43"/>
      <c r="G57" s="43"/>
      <c r="H57" s="43"/>
      <c r="I57" s="2"/>
      <c r="J57" s="2"/>
      <c r="K57" s="2"/>
      <c r="L57" s="2"/>
      <c r="M57" s="2"/>
      <c r="N57" s="2"/>
      <c r="O57" s="2"/>
      <c r="P57" s="2"/>
      <c r="Q57" s="2"/>
      <c r="R57" s="2"/>
      <c r="S57" s="2"/>
      <c r="T57" s="2"/>
      <c r="U57" s="2"/>
      <c r="V57" s="2"/>
      <c r="W57" s="2"/>
      <c r="X57" s="2"/>
      <c r="Y57" s="2"/>
      <c r="Z57" s="2"/>
      <c r="AA57" s="2"/>
      <c r="AB57" s="2"/>
      <c r="AC57" s="2"/>
    </row>
    <row r="58" spans="1:29" ht="16.5" customHeight="1">
      <c r="A58" s="2"/>
      <c r="B58" s="2"/>
      <c r="C58" s="42"/>
      <c r="D58" s="43"/>
      <c r="E58" s="43"/>
      <c r="F58" s="43"/>
      <c r="G58" s="43"/>
      <c r="H58" s="43"/>
      <c r="I58" s="2"/>
      <c r="J58" s="2"/>
      <c r="K58" s="2"/>
      <c r="L58" s="2"/>
      <c r="M58" s="2"/>
      <c r="N58" s="2"/>
      <c r="O58" s="2"/>
      <c r="P58" s="2"/>
      <c r="Q58" s="2"/>
      <c r="R58" s="2"/>
      <c r="S58" s="2"/>
      <c r="T58" s="2"/>
      <c r="U58" s="2"/>
      <c r="V58" s="2"/>
      <c r="W58" s="2"/>
      <c r="X58" s="2"/>
      <c r="Y58" s="2"/>
      <c r="Z58" s="2"/>
      <c r="AA58" s="2"/>
      <c r="AB58" s="2"/>
      <c r="AC58" s="2"/>
    </row>
    <row r="59" spans="1:29" ht="16.5" customHeight="1">
      <c r="A59" s="2"/>
      <c r="B59" s="2"/>
      <c r="C59" s="42"/>
      <c r="D59" s="43"/>
      <c r="E59" s="43"/>
      <c r="F59" s="43"/>
      <c r="G59" s="43"/>
      <c r="H59" s="43"/>
      <c r="I59" s="2"/>
      <c r="J59" s="2"/>
      <c r="K59" s="2"/>
      <c r="L59" s="2"/>
      <c r="M59" s="2"/>
      <c r="N59" s="2"/>
      <c r="O59" s="2"/>
      <c r="P59" s="2"/>
      <c r="Q59" s="2"/>
      <c r="R59" s="2"/>
      <c r="S59" s="2"/>
      <c r="T59" s="2"/>
      <c r="U59" s="2"/>
      <c r="V59" s="2"/>
      <c r="W59" s="2"/>
      <c r="X59" s="2"/>
      <c r="Y59" s="2"/>
      <c r="Z59" s="2"/>
      <c r="AA59" s="2"/>
      <c r="AB59" s="2"/>
      <c r="AC59" s="2"/>
    </row>
    <row r="60" spans="1:29" ht="16.5" customHeight="1">
      <c r="A60" s="2"/>
      <c r="B60" s="2"/>
      <c r="C60" s="42"/>
      <c r="D60" s="43"/>
      <c r="E60" s="43"/>
      <c r="F60" s="43"/>
      <c r="G60" s="43"/>
      <c r="H60" s="43"/>
      <c r="I60" s="2"/>
      <c r="J60" s="2"/>
      <c r="K60" s="2"/>
      <c r="L60" s="2"/>
      <c r="M60" s="2"/>
      <c r="N60" s="2"/>
      <c r="O60" s="2"/>
      <c r="P60" s="2"/>
      <c r="Q60" s="2"/>
      <c r="R60" s="2"/>
      <c r="S60" s="2"/>
      <c r="T60" s="2"/>
      <c r="U60" s="2"/>
      <c r="V60" s="2"/>
      <c r="W60" s="2"/>
      <c r="X60" s="2"/>
      <c r="Y60" s="2"/>
      <c r="Z60" s="2"/>
      <c r="AA60" s="2"/>
      <c r="AB60" s="2"/>
      <c r="AC60" s="2"/>
    </row>
    <row r="61" spans="1:29" ht="16.5" customHeight="1">
      <c r="A61" s="2"/>
      <c r="B61" s="2"/>
      <c r="C61" s="42"/>
      <c r="D61" s="43"/>
      <c r="E61" s="43"/>
      <c r="F61" s="43"/>
      <c r="G61" s="43"/>
      <c r="H61" s="43"/>
      <c r="I61" s="2"/>
      <c r="J61" s="2"/>
      <c r="K61" s="2"/>
      <c r="L61" s="2"/>
      <c r="M61" s="2"/>
      <c r="N61" s="2"/>
      <c r="O61" s="2"/>
      <c r="P61" s="2"/>
      <c r="Q61" s="2"/>
      <c r="R61" s="2"/>
      <c r="S61" s="2"/>
      <c r="T61" s="2"/>
      <c r="U61" s="2"/>
      <c r="V61" s="2"/>
      <c r="W61" s="2"/>
      <c r="X61" s="2"/>
      <c r="Y61" s="2"/>
      <c r="Z61" s="2"/>
      <c r="AA61" s="2"/>
      <c r="AB61" s="2"/>
      <c r="AC61" s="2"/>
    </row>
    <row r="62" spans="1:29" ht="16.5" customHeight="1">
      <c r="A62" s="2"/>
      <c r="B62" s="2"/>
      <c r="C62" s="42"/>
      <c r="D62" s="43"/>
      <c r="E62" s="43"/>
      <c r="F62" s="43"/>
      <c r="G62" s="43"/>
      <c r="H62" s="43"/>
      <c r="I62" s="2"/>
      <c r="J62" s="2"/>
      <c r="K62" s="2"/>
      <c r="L62" s="2"/>
      <c r="M62" s="2"/>
      <c r="N62" s="2"/>
      <c r="O62" s="2"/>
      <c r="P62" s="2"/>
      <c r="Q62" s="2"/>
      <c r="R62" s="2"/>
      <c r="S62" s="2"/>
      <c r="T62" s="2"/>
      <c r="U62" s="2"/>
      <c r="V62" s="2"/>
      <c r="W62" s="2"/>
      <c r="X62" s="2"/>
      <c r="Y62" s="2"/>
      <c r="Z62" s="2"/>
      <c r="AA62" s="2"/>
      <c r="AB62" s="2"/>
      <c r="AC62" s="2"/>
    </row>
    <row r="63" spans="1:29" ht="16.5" customHeight="1">
      <c r="A63" s="2"/>
      <c r="B63" s="2"/>
      <c r="C63" s="42"/>
      <c r="D63" s="43"/>
      <c r="E63" s="43"/>
      <c r="F63" s="43"/>
      <c r="G63" s="43"/>
      <c r="H63" s="43"/>
      <c r="I63" s="2"/>
      <c r="J63" s="2"/>
      <c r="K63" s="2"/>
      <c r="L63" s="2"/>
      <c r="M63" s="2"/>
      <c r="N63" s="2"/>
      <c r="O63" s="2"/>
      <c r="P63" s="2"/>
      <c r="Q63" s="2"/>
      <c r="R63" s="2"/>
      <c r="S63" s="2"/>
      <c r="T63" s="2"/>
      <c r="U63" s="2"/>
      <c r="V63" s="2"/>
      <c r="W63" s="2"/>
      <c r="X63" s="2"/>
      <c r="Y63" s="2"/>
      <c r="Z63" s="2"/>
      <c r="AA63" s="2"/>
      <c r="AB63" s="2"/>
      <c r="AC63" s="2"/>
    </row>
    <row r="64" spans="1:29" ht="16.5" customHeight="1">
      <c r="A64" s="2"/>
      <c r="B64" s="2"/>
      <c r="C64" s="42"/>
      <c r="D64" s="43"/>
      <c r="E64" s="43"/>
      <c r="F64" s="43"/>
      <c r="G64" s="43"/>
      <c r="H64" s="43"/>
      <c r="I64" s="2"/>
      <c r="J64" s="2"/>
      <c r="K64" s="2"/>
      <c r="L64" s="2"/>
      <c r="M64" s="2"/>
      <c r="N64" s="2"/>
      <c r="O64" s="2"/>
      <c r="P64" s="2"/>
      <c r="Q64" s="2"/>
      <c r="R64" s="2"/>
      <c r="S64" s="2"/>
      <c r="T64" s="2"/>
      <c r="U64" s="2"/>
      <c r="V64" s="2"/>
      <c r="W64" s="2"/>
      <c r="X64" s="2"/>
      <c r="Y64" s="2"/>
      <c r="Z64" s="2"/>
      <c r="AA64" s="2"/>
      <c r="AB64" s="2"/>
      <c r="AC64" s="2"/>
    </row>
    <row r="65" spans="1:29" ht="16.5" customHeight="1">
      <c r="A65" s="2"/>
      <c r="B65" s="2"/>
      <c r="C65" s="42"/>
      <c r="D65" s="43"/>
      <c r="E65" s="43"/>
      <c r="F65" s="43"/>
      <c r="G65" s="43"/>
      <c r="H65" s="43"/>
      <c r="I65" s="2"/>
      <c r="J65" s="2"/>
      <c r="K65" s="2"/>
      <c r="L65" s="2"/>
      <c r="M65" s="2"/>
      <c r="N65" s="2"/>
      <c r="O65" s="2"/>
      <c r="P65" s="2"/>
      <c r="Q65" s="2"/>
      <c r="R65" s="2"/>
      <c r="S65" s="2"/>
      <c r="T65" s="2"/>
      <c r="U65" s="2"/>
      <c r="V65" s="2"/>
      <c r="W65" s="2"/>
      <c r="X65" s="2"/>
      <c r="Y65" s="2"/>
      <c r="Z65" s="2"/>
      <c r="AA65" s="2"/>
      <c r="AB65" s="2"/>
      <c r="AC65" s="2"/>
    </row>
    <row r="66" spans="1:29" ht="16.5" customHeight="1">
      <c r="A66" s="2"/>
      <c r="B66" s="2"/>
      <c r="C66" s="42"/>
      <c r="D66" s="43"/>
      <c r="E66" s="43"/>
      <c r="F66" s="43"/>
      <c r="G66" s="43"/>
      <c r="H66" s="43"/>
      <c r="I66" s="2"/>
      <c r="J66" s="2"/>
      <c r="K66" s="2"/>
      <c r="L66" s="2"/>
      <c r="M66" s="2"/>
      <c r="N66" s="2"/>
      <c r="O66" s="2"/>
      <c r="P66" s="2"/>
      <c r="Q66" s="2"/>
      <c r="R66" s="2"/>
      <c r="S66" s="2"/>
      <c r="T66" s="2"/>
      <c r="U66" s="2"/>
      <c r="V66" s="2"/>
      <c r="W66" s="2"/>
      <c r="X66" s="2"/>
      <c r="Y66" s="2"/>
      <c r="Z66" s="2"/>
      <c r="AA66" s="2"/>
      <c r="AB66" s="2"/>
      <c r="AC66" s="2"/>
    </row>
    <row r="67" spans="1:29" ht="16.5" customHeight="1">
      <c r="A67" s="2"/>
      <c r="B67" s="2"/>
      <c r="C67" s="42"/>
      <c r="D67" s="43"/>
      <c r="E67" s="43"/>
      <c r="F67" s="43"/>
      <c r="G67" s="43"/>
      <c r="H67" s="43"/>
      <c r="I67" s="2"/>
      <c r="J67" s="2"/>
      <c r="K67" s="2"/>
      <c r="L67" s="2"/>
      <c r="M67" s="2"/>
      <c r="N67" s="2"/>
      <c r="O67" s="2"/>
      <c r="P67" s="2"/>
      <c r="Q67" s="2"/>
      <c r="R67" s="2"/>
      <c r="S67" s="2"/>
      <c r="T67" s="2"/>
      <c r="U67" s="2"/>
      <c r="V67" s="2"/>
      <c r="W67" s="2"/>
      <c r="X67" s="2"/>
      <c r="Y67" s="2"/>
      <c r="Z67" s="2"/>
      <c r="AA67" s="2"/>
      <c r="AB67" s="2"/>
      <c r="AC67" s="2"/>
    </row>
    <row r="68" spans="1:29" ht="16.5" customHeight="1">
      <c r="A68" s="2"/>
      <c r="B68" s="2"/>
      <c r="C68" s="42"/>
      <c r="D68" s="43"/>
      <c r="E68" s="43"/>
      <c r="F68" s="43"/>
      <c r="G68" s="43"/>
      <c r="H68" s="43"/>
      <c r="I68" s="2"/>
      <c r="J68" s="2"/>
      <c r="K68" s="2"/>
      <c r="L68" s="2"/>
      <c r="M68" s="2"/>
      <c r="N68" s="2"/>
      <c r="O68" s="2"/>
      <c r="P68" s="2"/>
      <c r="Q68" s="2"/>
      <c r="R68" s="2"/>
      <c r="S68" s="2"/>
      <c r="T68" s="2"/>
      <c r="U68" s="2"/>
      <c r="V68" s="2"/>
      <c r="W68" s="2"/>
      <c r="X68" s="2"/>
      <c r="Y68" s="2"/>
      <c r="Z68" s="2"/>
      <c r="AA68" s="2"/>
      <c r="AB68" s="2"/>
      <c r="AC68" s="2"/>
    </row>
    <row r="69" spans="1:29" ht="16.5" customHeight="1">
      <c r="A69" s="2"/>
      <c r="B69" s="2"/>
      <c r="C69" s="42"/>
      <c r="D69" s="43"/>
      <c r="E69" s="43"/>
      <c r="F69" s="43"/>
      <c r="G69" s="43"/>
      <c r="H69" s="43"/>
      <c r="I69" s="2"/>
      <c r="J69" s="2"/>
      <c r="K69" s="2"/>
      <c r="L69" s="2"/>
      <c r="M69" s="2"/>
      <c r="N69" s="2"/>
      <c r="O69" s="2"/>
      <c r="P69" s="2"/>
      <c r="Q69" s="2"/>
      <c r="R69" s="2"/>
      <c r="S69" s="2"/>
      <c r="T69" s="2"/>
      <c r="U69" s="2"/>
      <c r="V69" s="2"/>
      <c r="W69" s="2"/>
      <c r="X69" s="2"/>
      <c r="Y69" s="2"/>
      <c r="Z69" s="2"/>
      <c r="AA69" s="2"/>
      <c r="AB69" s="2"/>
      <c r="AC69" s="2"/>
    </row>
    <row r="70" spans="1:29" ht="16.5" customHeight="1">
      <c r="A70" s="2"/>
      <c r="B70" s="2"/>
      <c r="C70" s="42"/>
      <c r="D70" s="43"/>
      <c r="E70" s="43"/>
      <c r="F70" s="43"/>
      <c r="G70" s="43"/>
      <c r="H70" s="43"/>
      <c r="I70" s="2"/>
      <c r="J70" s="2"/>
      <c r="K70" s="2"/>
      <c r="L70" s="2"/>
      <c r="M70" s="2"/>
      <c r="N70" s="2"/>
      <c r="O70" s="2"/>
      <c r="P70" s="2"/>
      <c r="Q70" s="2"/>
      <c r="R70" s="2"/>
      <c r="S70" s="2"/>
      <c r="T70" s="2"/>
      <c r="U70" s="2"/>
      <c r="V70" s="2"/>
      <c r="W70" s="2"/>
      <c r="X70" s="2"/>
      <c r="Y70" s="2"/>
      <c r="Z70" s="2"/>
      <c r="AA70" s="2"/>
      <c r="AB70" s="2"/>
      <c r="AC70" s="2"/>
    </row>
    <row r="71" spans="1:29" ht="16.5" customHeight="1">
      <c r="A71" s="2"/>
      <c r="B71" s="2"/>
      <c r="C71" s="42"/>
      <c r="D71" s="43"/>
      <c r="E71" s="43"/>
      <c r="F71" s="43"/>
      <c r="G71" s="43"/>
      <c r="H71" s="43"/>
      <c r="I71" s="2"/>
      <c r="J71" s="2"/>
      <c r="K71" s="2"/>
      <c r="L71" s="2"/>
      <c r="M71" s="2"/>
      <c r="N71" s="2"/>
      <c r="O71" s="2"/>
      <c r="P71" s="2"/>
      <c r="Q71" s="2"/>
      <c r="R71" s="2"/>
      <c r="S71" s="2"/>
      <c r="T71" s="2"/>
      <c r="U71" s="2"/>
      <c r="V71" s="2"/>
      <c r="W71" s="2"/>
      <c r="X71" s="2"/>
      <c r="Y71" s="2"/>
      <c r="Z71" s="2"/>
      <c r="AA71" s="2"/>
      <c r="AB71" s="2"/>
      <c r="AC71" s="2"/>
    </row>
    <row r="72" spans="1:29" ht="16.5" customHeight="1">
      <c r="A72" s="2"/>
      <c r="B72" s="2"/>
      <c r="C72" s="42"/>
      <c r="D72" s="43"/>
      <c r="E72" s="43"/>
      <c r="F72" s="43"/>
      <c r="G72" s="43"/>
      <c r="H72" s="43"/>
      <c r="I72" s="2"/>
      <c r="J72" s="2"/>
      <c r="K72" s="2"/>
      <c r="L72" s="2"/>
      <c r="M72" s="2"/>
      <c r="N72" s="2"/>
      <c r="O72" s="2"/>
      <c r="P72" s="2"/>
      <c r="Q72" s="2"/>
      <c r="R72" s="2"/>
      <c r="S72" s="2"/>
      <c r="T72" s="2"/>
      <c r="U72" s="2"/>
      <c r="V72" s="2"/>
      <c r="W72" s="2"/>
      <c r="X72" s="2"/>
      <c r="Y72" s="2"/>
      <c r="Z72" s="2"/>
      <c r="AA72" s="2"/>
      <c r="AB72" s="2"/>
      <c r="AC72" s="2"/>
    </row>
    <row r="73" spans="1:29" ht="16.5" customHeight="1">
      <c r="A73" s="2"/>
      <c r="B73" s="2"/>
      <c r="C73" s="42"/>
      <c r="D73" s="43"/>
      <c r="E73" s="43"/>
      <c r="F73" s="43"/>
      <c r="G73" s="43"/>
      <c r="H73" s="43"/>
      <c r="I73" s="2"/>
      <c r="J73" s="2"/>
      <c r="K73" s="2"/>
      <c r="L73" s="2"/>
      <c r="M73" s="2"/>
      <c r="N73" s="2"/>
      <c r="O73" s="2"/>
      <c r="P73" s="2"/>
      <c r="Q73" s="2"/>
      <c r="R73" s="2"/>
      <c r="S73" s="2"/>
      <c r="T73" s="2"/>
      <c r="U73" s="2"/>
      <c r="V73" s="2"/>
      <c r="W73" s="2"/>
      <c r="X73" s="2"/>
      <c r="Y73" s="2"/>
      <c r="Z73" s="2"/>
      <c r="AA73" s="2"/>
      <c r="AB73" s="2"/>
      <c r="AC73" s="2"/>
    </row>
    <row r="74" spans="1:29" ht="16.5" customHeight="1">
      <c r="A74" s="2"/>
      <c r="B74" s="2"/>
      <c r="C74" s="42"/>
      <c r="D74" s="43"/>
      <c r="E74" s="43"/>
      <c r="F74" s="43"/>
      <c r="G74" s="43"/>
      <c r="H74" s="43"/>
      <c r="I74" s="2"/>
      <c r="J74" s="2"/>
      <c r="K74" s="2"/>
      <c r="L74" s="2"/>
      <c r="M74" s="2"/>
      <c r="N74" s="2"/>
      <c r="O74" s="2"/>
      <c r="P74" s="2"/>
      <c r="Q74" s="2"/>
      <c r="R74" s="2"/>
      <c r="S74" s="2"/>
      <c r="T74" s="2"/>
      <c r="U74" s="2"/>
      <c r="V74" s="2"/>
      <c r="W74" s="2"/>
      <c r="X74" s="2"/>
      <c r="Y74" s="2"/>
      <c r="Z74" s="2"/>
      <c r="AA74" s="2"/>
      <c r="AB74" s="2"/>
      <c r="AC74" s="2"/>
    </row>
    <row r="75" spans="1:29" ht="16.5" customHeight="1">
      <c r="A75" s="2"/>
      <c r="B75" s="2"/>
      <c r="C75" s="42"/>
      <c r="D75" s="43"/>
      <c r="E75" s="43"/>
      <c r="F75" s="43"/>
      <c r="G75" s="43"/>
      <c r="H75" s="43"/>
      <c r="I75" s="2"/>
      <c r="J75" s="2"/>
      <c r="K75" s="2"/>
      <c r="L75" s="2"/>
      <c r="M75" s="2"/>
      <c r="N75" s="2"/>
      <c r="O75" s="2"/>
      <c r="P75" s="2"/>
      <c r="Q75" s="2"/>
      <c r="R75" s="2"/>
      <c r="S75" s="2"/>
      <c r="T75" s="2"/>
      <c r="U75" s="2"/>
      <c r="V75" s="2"/>
      <c r="W75" s="2"/>
      <c r="X75" s="2"/>
      <c r="Y75" s="2"/>
      <c r="Z75" s="2"/>
      <c r="AA75" s="2"/>
      <c r="AB75" s="2"/>
      <c r="AC75" s="2"/>
    </row>
    <row r="76" spans="1:29" ht="16.5" customHeight="1">
      <c r="A76" s="2"/>
      <c r="B76" s="2"/>
      <c r="C76" s="42"/>
      <c r="D76" s="43"/>
      <c r="E76" s="43"/>
      <c r="F76" s="43"/>
      <c r="G76" s="43"/>
      <c r="H76" s="43"/>
      <c r="I76" s="2"/>
      <c r="J76" s="2"/>
      <c r="K76" s="2"/>
      <c r="L76" s="2"/>
      <c r="M76" s="2"/>
      <c r="N76" s="2"/>
      <c r="O76" s="2"/>
      <c r="P76" s="2"/>
      <c r="Q76" s="2"/>
      <c r="R76" s="2"/>
      <c r="S76" s="2"/>
      <c r="T76" s="2"/>
      <c r="U76" s="2"/>
      <c r="V76" s="2"/>
      <c r="W76" s="2"/>
      <c r="X76" s="2"/>
      <c r="Y76" s="2"/>
      <c r="Z76" s="2"/>
      <c r="AA76" s="2"/>
      <c r="AB76" s="2"/>
      <c r="AC76" s="2"/>
    </row>
    <row r="77" spans="1:29" ht="16.5" customHeight="1">
      <c r="A77" s="2"/>
      <c r="B77" s="2"/>
      <c r="C77" s="42"/>
      <c r="D77" s="43"/>
      <c r="E77" s="43"/>
      <c r="F77" s="43"/>
      <c r="G77" s="43"/>
      <c r="H77" s="43"/>
      <c r="I77" s="2"/>
      <c r="J77" s="2"/>
      <c r="K77" s="2"/>
      <c r="L77" s="2"/>
      <c r="M77" s="2"/>
      <c r="N77" s="2"/>
      <c r="O77" s="2"/>
      <c r="P77" s="2"/>
      <c r="Q77" s="2"/>
      <c r="R77" s="2"/>
      <c r="S77" s="2"/>
      <c r="T77" s="2"/>
      <c r="U77" s="2"/>
      <c r="V77" s="2"/>
      <c r="W77" s="2"/>
      <c r="X77" s="2"/>
      <c r="Y77" s="2"/>
      <c r="Z77" s="2"/>
      <c r="AA77" s="2"/>
      <c r="AB77" s="2"/>
      <c r="AC77" s="2"/>
    </row>
    <row r="78" spans="1:29" ht="16.5" customHeight="1">
      <c r="A78" s="2"/>
      <c r="B78" s="2"/>
      <c r="C78" s="42"/>
      <c r="D78" s="43"/>
      <c r="E78" s="43"/>
      <c r="F78" s="43"/>
      <c r="G78" s="43"/>
      <c r="H78" s="43"/>
      <c r="I78" s="2"/>
      <c r="J78" s="2"/>
      <c r="K78" s="2"/>
      <c r="L78" s="2"/>
      <c r="M78" s="2"/>
      <c r="N78" s="2"/>
      <c r="O78" s="2"/>
      <c r="P78" s="2"/>
      <c r="Q78" s="2"/>
      <c r="R78" s="2"/>
      <c r="S78" s="2"/>
      <c r="T78" s="2"/>
      <c r="U78" s="2"/>
      <c r="V78" s="2"/>
      <c r="W78" s="2"/>
      <c r="X78" s="2"/>
      <c r="Y78" s="2"/>
      <c r="Z78" s="2"/>
      <c r="AA78" s="2"/>
      <c r="AB78" s="2"/>
      <c r="AC78" s="2"/>
    </row>
    <row r="79" spans="1:29" ht="16.5" customHeight="1">
      <c r="A79" s="2"/>
      <c r="B79" s="2"/>
      <c r="C79" s="42"/>
      <c r="D79" s="43"/>
      <c r="E79" s="43"/>
      <c r="F79" s="43"/>
      <c r="G79" s="43"/>
      <c r="H79" s="43"/>
      <c r="I79" s="2"/>
      <c r="J79" s="2"/>
      <c r="K79" s="2"/>
      <c r="L79" s="2"/>
      <c r="M79" s="2"/>
      <c r="N79" s="2"/>
      <c r="O79" s="2"/>
      <c r="P79" s="2"/>
      <c r="Q79" s="2"/>
      <c r="R79" s="2"/>
      <c r="S79" s="2"/>
      <c r="T79" s="2"/>
      <c r="U79" s="2"/>
      <c r="V79" s="2"/>
      <c r="W79" s="2"/>
      <c r="X79" s="2"/>
      <c r="Y79" s="2"/>
      <c r="Z79" s="2"/>
      <c r="AA79" s="2"/>
      <c r="AB79" s="2"/>
      <c r="AC79" s="2"/>
    </row>
    <row r="80" spans="1:29" ht="16.5" customHeight="1">
      <c r="A80" s="2"/>
      <c r="B80" s="2"/>
      <c r="C80" s="42"/>
      <c r="D80" s="43"/>
      <c r="E80" s="43"/>
      <c r="F80" s="43"/>
      <c r="G80" s="43"/>
      <c r="H80" s="43"/>
      <c r="I80" s="2"/>
      <c r="J80" s="2"/>
      <c r="K80" s="2"/>
      <c r="L80" s="2"/>
      <c r="M80" s="2"/>
      <c r="N80" s="2"/>
      <c r="O80" s="2"/>
      <c r="P80" s="2"/>
      <c r="Q80" s="2"/>
      <c r="R80" s="2"/>
      <c r="S80" s="2"/>
      <c r="T80" s="2"/>
      <c r="U80" s="2"/>
      <c r="V80" s="2"/>
      <c r="W80" s="2"/>
      <c r="X80" s="2"/>
      <c r="Y80" s="2"/>
      <c r="Z80" s="2"/>
      <c r="AA80" s="2"/>
      <c r="AB80" s="2"/>
      <c r="AC80" s="2"/>
    </row>
    <row r="81" spans="1:29" ht="16.5" customHeight="1">
      <c r="A81" s="2"/>
      <c r="B81" s="2"/>
      <c r="C81" s="42"/>
      <c r="D81" s="43"/>
      <c r="E81" s="43"/>
      <c r="F81" s="43"/>
      <c r="G81" s="43"/>
      <c r="H81" s="43"/>
      <c r="I81" s="2"/>
      <c r="J81" s="2"/>
      <c r="K81" s="2"/>
      <c r="L81" s="2"/>
      <c r="M81" s="2"/>
      <c r="N81" s="2"/>
      <c r="O81" s="2"/>
      <c r="P81" s="2"/>
      <c r="Q81" s="2"/>
      <c r="R81" s="2"/>
      <c r="S81" s="2"/>
      <c r="T81" s="2"/>
      <c r="U81" s="2"/>
      <c r="V81" s="2"/>
      <c r="W81" s="2"/>
      <c r="X81" s="2"/>
      <c r="Y81" s="2"/>
      <c r="Z81" s="2"/>
      <c r="AA81" s="2"/>
      <c r="AB81" s="2"/>
      <c r="AC81" s="2"/>
    </row>
    <row r="82" spans="1:29" ht="16.5" customHeight="1">
      <c r="A82" s="2"/>
      <c r="B82" s="2"/>
      <c r="C82" s="42"/>
      <c r="D82" s="43"/>
      <c r="E82" s="43"/>
      <c r="F82" s="43"/>
      <c r="G82" s="43"/>
      <c r="H82" s="43"/>
      <c r="I82" s="2"/>
      <c r="J82" s="2"/>
      <c r="K82" s="2"/>
      <c r="L82" s="2"/>
      <c r="M82" s="2"/>
      <c r="N82" s="2"/>
      <c r="O82" s="2"/>
      <c r="P82" s="2"/>
      <c r="Q82" s="2"/>
      <c r="R82" s="2"/>
      <c r="S82" s="2"/>
      <c r="T82" s="2"/>
      <c r="U82" s="2"/>
      <c r="V82" s="2"/>
      <c r="W82" s="2"/>
      <c r="X82" s="2"/>
      <c r="Y82" s="2"/>
      <c r="Z82" s="2"/>
      <c r="AA82" s="2"/>
      <c r="AB82" s="2"/>
      <c r="AC82" s="2"/>
    </row>
    <row r="83" spans="1:29" ht="16.5" customHeight="1">
      <c r="A83" s="2"/>
      <c r="B83" s="2"/>
      <c r="C83" s="42"/>
      <c r="D83" s="43"/>
      <c r="E83" s="43"/>
      <c r="F83" s="43"/>
      <c r="G83" s="43"/>
      <c r="H83" s="43"/>
      <c r="I83" s="2"/>
      <c r="J83" s="2"/>
      <c r="K83" s="2"/>
      <c r="L83" s="2"/>
      <c r="M83" s="2"/>
      <c r="N83" s="2"/>
      <c r="O83" s="2"/>
      <c r="P83" s="2"/>
      <c r="Q83" s="2"/>
      <c r="R83" s="2"/>
      <c r="S83" s="2"/>
      <c r="T83" s="2"/>
      <c r="U83" s="2"/>
      <c r="V83" s="2"/>
      <c r="W83" s="2"/>
      <c r="X83" s="2"/>
      <c r="Y83" s="2"/>
      <c r="Z83" s="2"/>
      <c r="AA83" s="2"/>
      <c r="AB83" s="2"/>
      <c r="AC83" s="2"/>
    </row>
    <row r="84" spans="1:29" ht="16.5" customHeight="1">
      <c r="A84" s="2"/>
      <c r="B84" s="2"/>
      <c r="C84" s="42"/>
      <c r="D84" s="43"/>
      <c r="E84" s="43"/>
      <c r="F84" s="43"/>
      <c r="G84" s="43"/>
      <c r="H84" s="43"/>
      <c r="I84" s="2"/>
      <c r="J84" s="2"/>
      <c r="K84" s="2"/>
      <c r="L84" s="2"/>
      <c r="M84" s="2"/>
      <c r="N84" s="2"/>
      <c r="O84" s="2"/>
      <c r="P84" s="2"/>
      <c r="Q84" s="2"/>
      <c r="R84" s="2"/>
      <c r="S84" s="2"/>
      <c r="T84" s="2"/>
      <c r="U84" s="2"/>
      <c r="V84" s="2"/>
      <c r="W84" s="2"/>
      <c r="X84" s="2"/>
      <c r="Y84" s="2"/>
      <c r="Z84" s="2"/>
      <c r="AA84" s="2"/>
      <c r="AB84" s="2"/>
      <c r="AC84" s="2"/>
    </row>
    <row r="85" spans="1:29" ht="16.5" customHeight="1">
      <c r="A85" s="2"/>
      <c r="B85" s="2"/>
      <c r="C85" s="42"/>
      <c r="D85" s="43"/>
      <c r="E85" s="43"/>
      <c r="F85" s="43"/>
      <c r="G85" s="43"/>
      <c r="H85" s="43"/>
      <c r="I85" s="2"/>
      <c r="J85" s="2"/>
      <c r="K85" s="2"/>
      <c r="L85" s="2"/>
      <c r="M85" s="2"/>
      <c r="N85" s="2"/>
      <c r="O85" s="2"/>
      <c r="P85" s="2"/>
      <c r="Q85" s="2"/>
      <c r="R85" s="2"/>
      <c r="S85" s="2"/>
      <c r="T85" s="2"/>
      <c r="U85" s="2"/>
      <c r="V85" s="2"/>
      <c r="W85" s="2"/>
      <c r="X85" s="2"/>
      <c r="Y85" s="2"/>
      <c r="Z85" s="2"/>
      <c r="AA85" s="2"/>
      <c r="AB85" s="2"/>
      <c r="AC85" s="2"/>
    </row>
    <row r="86" spans="1:29" ht="16.5" customHeight="1">
      <c r="A86" s="2"/>
      <c r="B86" s="2"/>
      <c r="C86" s="42"/>
      <c r="D86" s="43"/>
      <c r="E86" s="43"/>
      <c r="F86" s="43"/>
      <c r="G86" s="43"/>
      <c r="H86" s="43"/>
      <c r="I86" s="2"/>
      <c r="J86" s="2"/>
      <c r="K86" s="2"/>
      <c r="L86" s="2"/>
      <c r="M86" s="2"/>
      <c r="N86" s="2"/>
      <c r="O86" s="2"/>
      <c r="P86" s="2"/>
      <c r="Q86" s="2"/>
      <c r="R86" s="2"/>
      <c r="S86" s="2"/>
      <c r="T86" s="2"/>
      <c r="U86" s="2"/>
      <c r="V86" s="2"/>
      <c r="W86" s="2"/>
      <c r="X86" s="2"/>
      <c r="Y86" s="2"/>
      <c r="Z86" s="2"/>
      <c r="AA86" s="2"/>
      <c r="AB86" s="2"/>
      <c r="AC86" s="2"/>
    </row>
    <row r="87" spans="1:29" ht="16.5" customHeight="1">
      <c r="A87" s="2"/>
      <c r="B87" s="2"/>
      <c r="C87" s="42"/>
      <c r="D87" s="43"/>
      <c r="E87" s="43"/>
      <c r="F87" s="43"/>
      <c r="G87" s="43"/>
      <c r="H87" s="43"/>
      <c r="I87" s="2"/>
      <c r="J87" s="2"/>
      <c r="K87" s="2"/>
      <c r="L87" s="2"/>
      <c r="M87" s="2"/>
      <c r="N87" s="2"/>
      <c r="O87" s="2"/>
      <c r="P87" s="2"/>
      <c r="Q87" s="2"/>
      <c r="R87" s="2"/>
      <c r="S87" s="2"/>
      <c r="T87" s="2"/>
      <c r="U87" s="2"/>
      <c r="V87" s="2"/>
      <c r="W87" s="2"/>
      <c r="X87" s="2"/>
      <c r="Y87" s="2"/>
      <c r="Z87" s="2"/>
      <c r="AA87" s="2"/>
      <c r="AB87" s="2"/>
      <c r="AC87" s="2"/>
    </row>
    <row r="88" spans="1:29" ht="16.5" customHeight="1">
      <c r="A88" s="2"/>
      <c r="B88" s="2"/>
      <c r="C88" s="42"/>
      <c r="D88" s="43"/>
      <c r="E88" s="43"/>
      <c r="F88" s="43"/>
      <c r="G88" s="43"/>
      <c r="H88" s="43"/>
      <c r="I88" s="2"/>
      <c r="J88" s="2"/>
      <c r="K88" s="2"/>
      <c r="L88" s="2"/>
      <c r="M88" s="2"/>
      <c r="N88" s="2"/>
      <c r="O88" s="2"/>
      <c r="P88" s="2"/>
      <c r="Q88" s="2"/>
      <c r="R88" s="2"/>
      <c r="S88" s="2"/>
      <c r="T88" s="2"/>
      <c r="U88" s="2"/>
      <c r="V88" s="2"/>
      <c r="W88" s="2"/>
      <c r="X88" s="2"/>
      <c r="Y88" s="2"/>
      <c r="Z88" s="2"/>
      <c r="AA88" s="2"/>
      <c r="AB88" s="2"/>
      <c r="AC88" s="2"/>
    </row>
    <row r="89" spans="1:29" ht="16.5" customHeight="1">
      <c r="A89" s="2"/>
      <c r="B89" s="2"/>
      <c r="C89" s="42"/>
      <c r="D89" s="43"/>
      <c r="E89" s="43"/>
      <c r="F89" s="43"/>
      <c r="G89" s="43"/>
      <c r="H89" s="43"/>
      <c r="I89" s="2"/>
      <c r="J89" s="2"/>
      <c r="K89" s="2"/>
      <c r="L89" s="2"/>
      <c r="M89" s="2"/>
      <c r="N89" s="2"/>
      <c r="O89" s="2"/>
      <c r="P89" s="2"/>
      <c r="Q89" s="2"/>
      <c r="R89" s="2"/>
      <c r="S89" s="2"/>
      <c r="T89" s="2"/>
      <c r="U89" s="2"/>
      <c r="V89" s="2"/>
      <c r="W89" s="2"/>
      <c r="X89" s="2"/>
      <c r="Y89" s="2"/>
      <c r="Z89" s="2"/>
      <c r="AA89" s="2"/>
      <c r="AB89" s="2"/>
      <c r="AC89" s="2"/>
    </row>
    <row r="90" spans="1:29" ht="16.5" customHeight="1">
      <c r="A90" s="2"/>
      <c r="B90" s="2"/>
      <c r="C90" s="42"/>
      <c r="D90" s="43"/>
      <c r="E90" s="43"/>
      <c r="F90" s="43"/>
      <c r="G90" s="43"/>
      <c r="H90" s="43"/>
      <c r="I90" s="2"/>
      <c r="J90" s="2"/>
      <c r="K90" s="2"/>
      <c r="L90" s="2"/>
      <c r="M90" s="2"/>
      <c r="N90" s="2"/>
      <c r="O90" s="2"/>
      <c r="P90" s="2"/>
      <c r="Q90" s="2"/>
      <c r="R90" s="2"/>
      <c r="S90" s="2"/>
      <c r="T90" s="2"/>
      <c r="U90" s="2"/>
      <c r="V90" s="2"/>
      <c r="W90" s="2"/>
      <c r="X90" s="2"/>
      <c r="Y90" s="2"/>
      <c r="Z90" s="2"/>
      <c r="AA90" s="2"/>
      <c r="AB90" s="2"/>
      <c r="AC90" s="2"/>
    </row>
    <row r="91" spans="1:29" ht="16.5" customHeight="1">
      <c r="A91" s="2"/>
      <c r="B91" s="2"/>
      <c r="C91" s="42"/>
      <c r="D91" s="43"/>
      <c r="E91" s="43"/>
      <c r="F91" s="43"/>
      <c r="G91" s="43"/>
      <c r="H91" s="43"/>
      <c r="I91" s="2"/>
      <c r="J91" s="2"/>
      <c r="K91" s="2"/>
      <c r="L91" s="2"/>
      <c r="M91" s="2"/>
      <c r="N91" s="2"/>
      <c r="O91" s="2"/>
      <c r="P91" s="2"/>
      <c r="Q91" s="2"/>
      <c r="R91" s="2"/>
      <c r="S91" s="2"/>
      <c r="T91" s="2"/>
      <c r="U91" s="2"/>
      <c r="V91" s="2"/>
      <c r="W91" s="2"/>
      <c r="X91" s="2"/>
      <c r="Y91" s="2"/>
      <c r="Z91" s="2"/>
      <c r="AA91" s="2"/>
      <c r="AB91" s="2"/>
      <c r="AC91" s="2"/>
    </row>
    <row r="92" spans="1:29" ht="16.5" customHeight="1">
      <c r="A92" s="2"/>
      <c r="B92" s="2"/>
      <c r="C92" s="42"/>
      <c r="D92" s="43"/>
      <c r="E92" s="43"/>
      <c r="F92" s="43"/>
      <c r="G92" s="43"/>
      <c r="H92" s="43"/>
      <c r="I92" s="2"/>
      <c r="J92" s="2"/>
      <c r="K92" s="2"/>
      <c r="L92" s="2"/>
      <c r="M92" s="2"/>
      <c r="N92" s="2"/>
      <c r="O92" s="2"/>
      <c r="P92" s="2"/>
      <c r="Q92" s="2"/>
      <c r="R92" s="2"/>
      <c r="S92" s="2"/>
      <c r="T92" s="2"/>
      <c r="U92" s="2"/>
      <c r="V92" s="2"/>
      <c r="W92" s="2"/>
      <c r="X92" s="2"/>
      <c r="Y92" s="2"/>
      <c r="Z92" s="2"/>
      <c r="AA92" s="2"/>
      <c r="AB92" s="2"/>
      <c r="AC92" s="2"/>
    </row>
    <row r="93" spans="1:29" ht="16.5" customHeight="1">
      <c r="A93" s="2"/>
      <c r="B93" s="2"/>
      <c r="C93" s="42"/>
      <c r="D93" s="43"/>
      <c r="E93" s="43"/>
      <c r="F93" s="43"/>
      <c r="G93" s="43"/>
      <c r="H93" s="43"/>
      <c r="I93" s="2"/>
      <c r="J93" s="2"/>
      <c r="K93" s="2"/>
      <c r="L93" s="2"/>
      <c r="M93" s="2"/>
      <c r="N93" s="2"/>
      <c r="O93" s="2"/>
      <c r="P93" s="2"/>
      <c r="Q93" s="2"/>
      <c r="R93" s="2"/>
      <c r="S93" s="2"/>
      <c r="T93" s="2"/>
      <c r="U93" s="2"/>
      <c r="V93" s="2"/>
      <c r="W93" s="2"/>
      <c r="X93" s="2"/>
      <c r="Y93" s="2"/>
      <c r="Z93" s="2"/>
      <c r="AA93" s="2"/>
      <c r="AB93" s="2"/>
      <c r="AC93" s="2"/>
    </row>
    <row r="94" spans="1:29" ht="16.5" customHeight="1">
      <c r="A94" s="2"/>
      <c r="B94" s="2"/>
      <c r="C94" s="42"/>
      <c r="D94" s="43"/>
      <c r="E94" s="43"/>
      <c r="F94" s="43"/>
      <c r="G94" s="43"/>
      <c r="H94" s="43"/>
      <c r="I94" s="2"/>
      <c r="J94" s="2"/>
      <c r="K94" s="2"/>
      <c r="L94" s="2"/>
      <c r="M94" s="2"/>
      <c r="N94" s="2"/>
      <c r="O94" s="2"/>
      <c r="P94" s="2"/>
      <c r="Q94" s="2"/>
      <c r="R94" s="2"/>
      <c r="S94" s="2"/>
      <c r="T94" s="2"/>
      <c r="U94" s="2"/>
      <c r="V94" s="2"/>
      <c r="W94" s="2"/>
      <c r="X94" s="2"/>
      <c r="Y94" s="2"/>
      <c r="Z94" s="2"/>
      <c r="AA94" s="2"/>
      <c r="AB94" s="2"/>
      <c r="AC94" s="2"/>
    </row>
    <row r="95" spans="1:29" ht="16.5" customHeight="1">
      <c r="A95" s="2"/>
      <c r="B95" s="2"/>
      <c r="C95" s="42"/>
      <c r="D95" s="43"/>
      <c r="E95" s="43"/>
      <c r="F95" s="43"/>
      <c r="G95" s="43"/>
      <c r="H95" s="43"/>
      <c r="I95" s="2"/>
      <c r="J95" s="2"/>
      <c r="K95" s="2"/>
      <c r="L95" s="2"/>
      <c r="M95" s="2"/>
      <c r="N95" s="2"/>
      <c r="O95" s="2"/>
      <c r="P95" s="2"/>
      <c r="Q95" s="2"/>
      <c r="R95" s="2"/>
      <c r="S95" s="2"/>
      <c r="T95" s="2"/>
      <c r="U95" s="2"/>
      <c r="V95" s="2"/>
      <c r="W95" s="2"/>
      <c r="X95" s="2"/>
      <c r="Y95" s="2"/>
      <c r="Z95" s="2"/>
      <c r="AA95" s="2"/>
      <c r="AB95" s="2"/>
      <c r="AC95" s="2"/>
    </row>
    <row r="96" spans="1:29" ht="16.5" customHeight="1">
      <c r="A96" s="2"/>
      <c r="B96" s="2"/>
      <c r="C96" s="42"/>
      <c r="D96" s="43"/>
      <c r="E96" s="43"/>
      <c r="F96" s="43"/>
      <c r="G96" s="43"/>
      <c r="H96" s="43"/>
      <c r="I96" s="2"/>
      <c r="J96" s="2"/>
      <c r="K96" s="2"/>
      <c r="L96" s="2"/>
      <c r="M96" s="2"/>
      <c r="N96" s="2"/>
      <c r="O96" s="2"/>
      <c r="P96" s="2"/>
      <c r="Q96" s="2"/>
      <c r="R96" s="2"/>
      <c r="S96" s="2"/>
      <c r="T96" s="2"/>
      <c r="U96" s="2"/>
      <c r="V96" s="2"/>
      <c r="W96" s="2"/>
      <c r="X96" s="2"/>
      <c r="Y96" s="2"/>
      <c r="Z96" s="2"/>
      <c r="AA96" s="2"/>
      <c r="AB96" s="2"/>
      <c r="AC96" s="2"/>
    </row>
    <row r="97" spans="1:29" ht="16.5" customHeight="1">
      <c r="A97" s="2"/>
      <c r="B97" s="2"/>
      <c r="C97" s="42"/>
      <c r="D97" s="43"/>
      <c r="E97" s="43"/>
      <c r="F97" s="43"/>
      <c r="G97" s="43"/>
      <c r="H97" s="43"/>
      <c r="I97" s="2"/>
      <c r="J97" s="2"/>
      <c r="K97" s="2"/>
      <c r="L97" s="2"/>
      <c r="M97" s="2"/>
      <c r="N97" s="2"/>
      <c r="O97" s="2"/>
      <c r="P97" s="2"/>
      <c r="Q97" s="2"/>
      <c r="R97" s="2"/>
      <c r="S97" s="2"/>
      <c r="T97" s="2"/>
      <c r="U97" s="2"/>
      <c r="V97" s="2"/>
      <c r="W97" s="2"/>
      <c r="X97" s="2"/>
      <c r="Y97" s="2"/>
      <c r="Z97" s="2"/>
      <c r="AA97" s="2"/>
      <c r="AB97" s="2"/>
      <c r="AC97" s="2"/>
    </row>
    <row r="98" spans="1:29" ht="16.5" customHeight="1">
      <c r="A98" s="2"/>
      <c r="B98" s="2"/>
      <c r="C98" s="42"/>
      <c r="D98" s="43"/>
      <c r="E98" s="43"/>
      <c r="F98" s="43"/>
      <c r="G98" s="43"/>
      <c r="H98" s="43"/>
      <c r="I98" s="2"/>
      <c r="J98" s="2"/>
      <c r="K98" s="2"/>
      <c r="L98" s="2"/>
      <c r="M98" s="2"/>
      <c r="N98" s="2"/>
      <c r="O98" s="2"/>
      <c r="P98" s="2"/>
      <c r="Q98" s="2"/>
      <c r="R98" s="2"/>
      <c r="S98" s="2"/>
      <c r="T98" s="2"/>
      <c r="U98" s="2"/>
      <c r="V98" s="2"/>
      <c r="W98" s="2"/>
      <c r="X98" s="2"/>
      <c r="Y98" s="2"/>
      <c r="Z98" s="2"/>
      <c r="AA98" s="2"/>
      <c r="AB98" s="2"/>
      <c r="AC98" s="2"/>
    </row>
    <row r="99" spans="1:29" ht="16.5" customHeight="1">
      <c r="A99" s="2"/>
      <c r="B99" s="2"/>
      <c r="C99" s="42"/>
      <c r="D99" s="43"/>
      <c r="E99" s="43"/>
      <c r="F99" s="43"/>
      <c r="G99" s="43"/>
      <c r="H99" s="43"/>
      <c r="I99" s="2"/>
      <c r="J99" s="2"/>
      <c r="K99" s="2"/>
      <c r="L99" s="2"/>
      <c r="M99" s="2"/>
      <c r="N99" s="2"/>
      <c r="O99" s="2"/>
      <c r="P99" s="2"/>
      <c r="Q99" s="2"/>
      <c r="R99" s="2"/>
      <c r="S99" s="2"/>
      <c r="T99" s="2"/>
      <c r="U99" s="2"/>
      <c r="V99" s="2"/>
      <c r="W99" s="2"/>
      <c r="X99" s="2"/>
      <c r="Y99" s="2"/>
      <c r="Z99" s="2"/>
      <c r="AA99" s="2"/>
      <c r="AB99" s="2"/>
      <c r="AC99" s="2"/>
    </row>
    <row r="100" spans="1:29" ht="16.5" customHeight="1">
      <c r="A100" s="2"/>
      <c r="B100" s="2"/>
      <c r="C100" s="42"/>
      <c r="D100" s="43"/>
      <c r="E100" s="43"/>
      <c r="F100" s="43"/>
      <c r="G100" s="43"/>
      <c r="H100" s="43"/>
      <c r="I100" s="2"/>
      <c r="J100" s="2"/>
      <c r="K100" s="2"/>
      <c r="L100" s="2"/>
      <c r="M100" s="2"/>
      <c r="N100" s="2"/>
      <c r="O100" s="2"/>
      <c r="P100" s="2"/>
      <c r="Q100" s="2"/>
      <c r="R100" s="2"/>
      <c r="S100" s="2"/>
      <c r="T100" s="2"/>
      <c r="U100" s="2"/>
      <c r="V100" s="2"/>
      <c r="W100" s="2"/>
      <c r="X100" s="2"/>
      <c r="Y100" s="2"/>
      <c r="Z100" s="2"/>
      <c r="AA100" s="2"/>
      <c r="AB100" s="2"/>
      <c r="AC100" s="2"/>
    </row>
    <row r="101" spans="1:29" ht="16.5" customHeight="1">
      <c r="A101" s="2"/>
      <c r="B101" s="2"/>
      <c r="C101" s="42"/>
      <c r="D101" s="43"/>
      <c r="E101" s="43"/>
      <c r="F101" s="43"/>
      <c r="G101" s="43"/>
      <c r="H101" s="43"/>
      <c r="I101" s="2"/>
      <c r="J101" s="2"/>
      <c r="K101" s="2"/>
      <c r="L101" s="2"/>
      <c r="M101" s="2"/>
      <c r="N101" s="2"/>
      <c r="O101" s="2"/>
      <c r="P101" s="2"/>
      <c r="Q101" s="2"/>
      <c r="R101" s="2"/>
      <c r="S101" s="2"/>
      <c r="T101" s="2"/>
      <c r="U101" s="2"/>
      <c r="V101" s="2"/>
      <c r="W101" s="2"/>
      <c r="X101" s="2"/>
      <c r="Y101" s="2"/>
      <c r="Z101" s="2"/>
      <c r="AA101" s="2"/>
      <c r="AB101" s="2"/>
      <c r="AC101" s="2"/>
    </row>
    <row r="102" spans="1:29" ht="16.5" customHeight="1">
      <c r="A102" s="2"/>
      <c r="B102" s="2"/>
      <c r="C102" s="42"/>
      <c r="D102" s="43"/>
      <c r="E102" s="43"/>
      <c r="F102" s="43"/>
      <c r="G102" s="43"/>
      <c r="H102" s="43"/>
      <c r="I102" s="2"/>
      <c r="J102" s="2"/>
      <c r="K102" s="2"/>
      <c r="L102" s="2"/>
      <c r="M102" s="2"/>
      <c r="N102" s="2"/>
      <c r="O102" s="2"/>
      <c r="P102" s="2"/>
      <c r="Q102" s="2"/>
      <c r="R102" s="2"/>
      <c r="S102" s="2"/>
      <c r="T102" s="2"/>
      <c r="U102" s="2"/>
      <c r="V102" s="2"/>
      <c r="W102" s="2"/>
      <c r="X102" s="2"/>
      <c r="Y102" s="2"/>
      <c r="Z102" s="2"/>
      <c r="AA102" s="2"/>
      <c r="AB102" s="2"/>
      <c r="AC102" s="2"/>
    </row>
    <row r="103" spans="1:29" ht="16.5" customHeight="1">
      <c r="A103" s="2"/>
      <c r="B103" s="2"/>
      <c r="C103" s="42"/>
      <c r="D103" s="43"/>
      <c r="E103" s="43"/>
      <c r="F103" s="43"/>
      <c r="G103" s="43"/>
      <c r="H103" s="43"/>
      <c r="I103" s="2"/>
      <c r="J103" s="2"/>
      <c r="K103" s="2"/>
      <c r="L103" s="2"/>
      <c r="M103" s="2"/>
      <c r="N103" s="2"/>
      <c r="O103" s="2"/>
      <c r="P103" s="2"/>
      <c r="Q103" s="2"/>
      <c r="R103" s="2"/>
      <c r="S103" s="2"/>
      <c r="T103" s="2"/>
      <c r="U103" s="2"/>
      <c r="V103" s="2"/>
      <c r="W103" s="2"/>
      <c r="X103" s="2"/>
      <c r="Y103" s="2"/>
      <c r="Z103" s="2"/>
      <c r="AA103" s="2"/>
      <c r="AB103" s="2"/>
      <c r="AC103" s="2"/>
    </row>
    <row r="104" spans="1:29" ht="16.5" customHeight="1">
      <c r="A104" s="2"/>
      <c r="B104" s="2"/>
      <c r="C104" s="42"/>
      <c r="D104" s="43"/>
      <c r="E104" s="43"/>
      <c r="F104" s="43"/>
      <c r="G104" s="43"/>
      <c r="H104" s="43"/>
      <c r="I104" s="2"/>
      <c r="J104" s="2"/>
      <c r="K104" s="2"/>
      <c r="L104" s="2"/>
      <c r="M104" s="2"/>
      <c r="N104" s="2"/>
      <c r="O104" s="2"/>
      <c r="P104" s="2"/>
      <c r="Q104" s="2"/>
      <c r="R104" s="2"/>
      <c r="S104" s="2"/>
      <c r="T104" s="2"/>
      <c r="U104" s="2"/>
      <c r="V104" s="2"/>
      <c r="W104" s="2"/>
      <c r="X104" s="2"/>
      <c r="Y104" s="2"/>
      <c r="Z104" s="2"/>
      <c r="AA104" s="2"/>
      <c r="AB104" s="2"/>
      <c r="AC104" s="2"/>
    </row>
    <row r="105" spans="1:29" ht="16.5" customHeight="1">
      <c r="A105" s="2"/>
      <c r="B105" s="2"/>
      <c r="C105" s="42"/>
      <c r="D105" s="43"/>
      <c r="E105" s="43"/>
      <c r="F105" s="43"/>
      <c r="G105" s="43"/>
      <c r="H105" s="43"/>
      <c r="I105" s="2"/>
      <c r="J105" s="2"/>
      <c r="K105" s="2"/>
      <c r="L105" s="2"/>
      <c r="M105" s="2"/>
      <c r="N105" s="2"/>
      <c r="O105" s="2"/>
      <c r="P105" s="2"/>
      <c r="Q105" s="2"/>
      <c r="R105" s="2"/>
      <c r="S105" s="2"/>
      <c r="T105" s="2"/>
      <c r="U105" s="2"/>
      <c r="V105" s="2"/>
      <c r="W105" s="2"/>
      <c r="X105" s="2"/>
      <c r="Y105" s="2"/>
      <c r="Z105" s="2"/>
      <c r="AA105" s="2"/>
      <c r="AB105" s="2"/>
      <c r="AC105" s="2"/>
    </row>
    <row r="106" spans="1:29" ht="16.5" customHeight="1">
      <c r="A106" s="2"/>
      <c r="B106" s="2"/>
      <c r="C106" s="42"/>
      <c r="D106" s="43"/>
      <c r="E106" s="43"/>
      <c r="F106" s="43"/>
      <c r="G106" s="43"/>
      <c r="H106" s="43"/>
      <c r="I106" s="2"/>
      <c r="J106" s="2"/>
      <c r="K106" s="2"/>
      <c r="L106" s="2"/>
      <c r="M106" s="2"/>
      <c r="N106" s="2"/>
      <c r="O106" s="2"/>
      <c r="P106" s="2"/>
      <c r="Q106" s="2"/>
      <c r="R106" s="2"/>
      <c r="S106" s="2"/>
      <c r="T106" s="2"/>
      <c r="U106" s="2"/>
      <c r="V106" s="2"/>
      <c r="W106" s="2"/>
      <c r="X106" s="2"/>
      <c r="Y106" s="2"/>
      <c r="Z106" s="2"/>
      <c r="AA106" s="2"/>
      <c r="AB106" s="2"/>
      <c r="AC106" s="2"/>
    </row>
    <row r="107" spans="1:29" ht="16.5" customHeight="1">
      <c r="A107" s="2"/>
      <c r="B107" s="2"/>
      <c r="C107" s="42"/>
      <c r="D107" s="43"/>
      <c r="E107" s="43"/>
      <c r="F107" s="43"/>
      <c r="G107" s="43"/>
      <c r="H107" s="43"/>
      <c r="I107" s="2"/>
      <c r="J107" s="2"/>
      <c r="K107" s="2"/>
      <c r="L107" s="2"/>
      <c r="M107" s="2"/>
      <c r="N107" s="2"/>
      <c r="O107" s="2"/>
      <c r="P107" s="2"/>
      <c r="Q107" s="2"/>
      <c r="R107" s="2"/>
      <c r="S107" s="2"/>
      <c r="T107" s="2"/>
      <c r="U107" s="2"/>
      <c r="V107" s="2"/>
      <c r="W107" s="2"/>
      <c r="X107" s="2"/>
      <c r="Y107" s="2"/>
      <c r="Z107" s="2"/>
      <c r="AA107" s="2"/>
      <c r="AB107" s="2"/>
      <c r="AC107" s="2"/>
    </row>
    <row r="108" spans="1:29" ht="16.5" customHeight="1">
      <c r="A108" s="2"/>
      <c r="B108" s="2"/>
      <c r="C108" s="42"/>
      <c r="D108" s="43"/>
      <c r="E108" s="43"/>
      <c r="F108" s="43"/>
      <c r="G108" s="43"/>
      <c r="H108" s="43"/>
      <c r="I108" s="2"/>
      <c r="J108" s="2"/>
      <c r="K108" s="2"/>
      <c r="L108" s="2"/>
      <c r="M108" s="2"/>
      <c r="N108" s="2"/>
      <c r="O108" s="2"/>
      <c r="P108" s="2"/>
      <c r="Q108" s="2"/>
      <c r="R108" s="2"/>
      <c r="S108" s="2"/>
      <c r="T108" s="2"/>
      <c r="U108" s="2"/>
      <c r="V108" s="2"/>
      <c r="W108" s="2"/>
      <c r="X108" s="2"/>
      <c r="Y108" s="2"/>
      <c r="Z108" s="2"/>
      <c r="AA108" s="2"/>
      <c r="AB108" s="2"/>
      <c r="AC108" s="2"/>
    </row>
    <row r="109" spans="1:29" ht="16.5" customHeight="1">
      <c r="A109" s="2"/>
      <c r="B109" s="2"/>
      <c r="C109" s="42"/>
      <c r="D109" s="43"/>
      <c r="E109" s="43"/>
      <c r="F109" s="43"/>
      <c r="G109" s="43"/>
      <c r="H109" s="43"/>
      <c r="I109" s="2"/>
      <c r="J109" s="2"/>
      <c r="K109" s="2"/>
      <c r="L109" s="2"/>
      <c r="M109" s="2"/>
      <c r="N109" s="2"/>
      <c r="O109" s="2"/>
      <c r="P109" s="2"/>
      <c r="Q109" s="2"/>
      <c r="R109" s="2"/>
      <c r="S109" s="2"/>
      <c r="T109" s="2"/>
      <c r="U109" s="2"/>
      <c r="V109" s="2"/>
      <c r="W109" s="2"/>
      <c r="X109" s="2"/>
      <c r="Y109" s="2"/>
      <c r="Z109" s="2"/>
      <c r="AA109" s="2"/>
      <c r="AB109" s="2"/>
      <c r="AC109" s="2"/>
    </row>
    <row r="110" spans="1:29" ht="16.5" customHeight="1">
      <c r="A110" s="2"/>
      <c r="B110" s="2"/>
      <c r="C110" s="42"/>
      <c r="D110" s="43"/>
      <c r="E110" s="43"/>
      <c r="F110" s="43"/>
      <c r="G110" s="43"/>
      <c r="H110" s="43"/>
      <c r="I110" s="2"/>
      <c r="J110" s="2"/>
      <c r="K110" s="2"/>
      <c r="L110" s="2"/>
      <c r="M110" s="2"/>
      <c r="N110" s="2"/>
      <c r="O110" s="2"/>
      <c r="P110" s="2"/>
      <c r="Q110" s="2"/>
      <c r="R110" s="2"/>
      <c r="S110" s="2"/>
      <c r="T110" s="2"/>
      <c r="U110" s="2"/>
      <c r="V110" s="2"/>
      <c r="W110" s="2"/>
      <c r="X110" s="2"/>
      <c r="Y110" s="2"/>
      <c r="Z110" s="2"/>
      <c r="AA110" s="2"/>
      <c r="AB110" s="2"/>
      <c r="AC110" s="2"/>
    </row>
    <row r="111" spans="1:29" ht="16.5" customHeight="1">
      <c r="A111" s="2"/>
      <c r="B111" s="2"/>
      <c r="C111" s="42"/>
      <c r="D111" s="43"/>
      <c r="E111" s="43"/>
      <c r="F111" s="43"/>
      <c r="G111" s="43"/>
      <c r="H111" s="43"/>
      <c r="I111" s="2"/>
      <c r="J111" s="2"/>
      <c r="K111" s="2"/>
      <c r="L111" s="2"/>
      <c r="M111" s="2"/>
      <c r="N111" s="2"/>
      <c r="O111" s="2"/>
      <c r="P111" s="2"/>
      <c r="Q111" s="2"/>
      <c r="R111" s="2"/>
      <c r="S111" s="2"/>
      <c r="T111" s="2"/>
      <c r="U111" s="2"/>
      <c r="V111" s="2"/>
      <c r="W111" s="2"/>
      <c r="X111" s="2"/>
      <c r="Y111" s="2"/>
      <c r="Z111" s="2"/>
      <c r="AA111" s="2"/>
      <c r="AB111" s="2"/>
      <c r="AC111" s="2"/>
    </row>
    <row r="112" spans="1:29" ht="16.5" customHeight="1">
      <c r="A112" s="2"/>
      <c r="B112" s="2"/>
      <c r="C112" s="42"/>
      <c r="D112" s="43"/>
      <c r="E112" s="43"/>
      <c r="F112" s="43"/>
      <c r="G112" s="43"/>
      <c r="H112" s="43"/>
      <c r="I112" s="2"/>
      <c r="J112" s="2"/>
      <c r="K112" s="2"/>
      <c r="L112" s="2"/>
      <c r="M112" s="2"/>
      <c r="N112" s="2"/>
      <c r="O112" s="2"/>
      <c r="P112" s="2"/>
      <c r="Q112" s="2"/>
      <c r="R112" s="2"/>
      <c r="S112" s="2"/>
      <c r="T112" s="2"/>
      <c r="U112" s="2"/>
      <c r="V112" s="2"/>
      <c r="W112" s="2"/>
      <c r="X112" s="2"/>
      <c r="Y112" s="2"/>
      <c r="Z112" s="2"/>
      <c r="AA112" s="2"/>
      <c r="AB112" s="2"/>
      <c r="AC112" s="2"/>
    </row>
    <row r="113" spans="1:29" ht="16.5" customHeight="1">
      <c r="A113" s="2"/>
      <c r="B113" s="2"/>
      <c r="C113" s="42"/>
      <c r="D113" s="43"/>
      <c r="E113" s="43"/>
      <c r="F113" s="43"/>
      <c r="G113" s="43"/>
      <c r="H113" s="43"/>
      <c r="I113" s="2"/>
      <c r="J113" s="2"/>
      <c r="K113" s="2"/>
      <c r="L113" s="2"/>
      <c r="M113" s="2"/>
      <c r="N113" s="2"/>
      <c r="O113" s="2"/>
      <c r="P113" s="2"/>
      <c r="Q113" s="2"/>
      <c r="R113" s="2"/>
      <c r="S113" s="2"/>
      <c r="T113" s="2"/>
      <c r="U113" s="2"/>
      <c r="V113" s="2"/>
      <c r="W113" s="2"/>
      <c r="X113" s="2"/>
      <c r="Y113" s="2"/>
      <c r="Z113" s="2"/>
      <c r="AA113" s="2"/>
      <c r="AB113" s="2"/>
      <c r="AC113" s="2"/>
    </row>
    <row r="114" spans="1:29" ht="16.5" customHeight="1">
      <c r="A114" s="2"/>
      <c r="B114" s="2"/>
      <c r="C114" s="42"/>
      <c r="D114" s="43"/>
      <c r="E114" s="43"/>
      <c r="F114" s="43"/>
      <c r="G114" s="43"/>
      <c r="H114" s="43"/>
      <c r="I114" s="2"/>
      <c r="J114" s="2"/>
      <c r="K114" s="2"/>
      <c r="L114" s="2"/>
      <c r="M114" s="2"/>
      <c r="N114" s="2"/>
      <c r="O114" s="2"/>
      <c r="P114" s="2"/>
      <c r="Q114" s="2"/>
      <c r="R114" s="2"/>
      <c r="S114" s="2"/>
      <c r="T114" s="2"/>
      <c r="U114" s="2"/>
      <c r="V114" s="2"/>
      <c r="W114" s="2"/>
      <c r="X114" s="2"/>
      <c r="Y114" s="2"/>
      <c r="Z114" s="2"/>
      <c r="AA114" s="2"/>
      <c r="AB114" s="2"/>
      <c r="AC114" s="2"/>
    </row>
    <row r="115" spans="1:29" ht="16.5" customHeight="1">
      <c r="A115" s="2"/>
      <c r="B115" s="2"/>
      <c r="C115" s="42"/>
      <c r="D115" s="43"/>
      <c r="E115" s="43"/>
      <c r="F115" s="43"/>
      <c r="G115" s="43"/>
      <c r="H115" s="43"/>
      <c r="I115" s="2"/>
      <c r="J115" s="2"/>
      <c r="K115" s="2"/>
      <c r="L115" s="2"/>
      <c r="M115" s="2"/>
      <c r="N115" s="2"/>
      <c r="O115" s="2"/>
      <c r="P115" s="2"/>
      <c r="Q115" s="2"/>
      <c r="R115" s="2"/>
      <c r="S115" s="2"/>
      <c r="T115" s="2"/>
      <c r="U115" s="2"/>
      <c r="V115" s="2"/>
      <c r="W115" s="2"/>
      <c r="X115" s="2"/>
      <c r="Y115" s="2"/>
      <c r="Z115" s="2"/>
      <c r="AA115" s="2"/>
      <c r="AB115" s="2"/>
      <c r="AC115" s="2"/>
    </row>
    <row r="116" spans="1:29" ht="16.5" customHeight="1">
      <c r="A116" s="2"/>
      <c r="B116" s="2"/>
      <c r="C116" s="42"/>
      <c r="D116" s="43"/>
      <c r="E116" s="43"/>
      <c r="F116" s="43"/>
      <c r="G116" s="43"/>
      <c r="H116" s="43"/>
      <c r="I116" s="2"/>
      <c r="J116" s="2"/>
      <c r="K116" s="2"/>
      <c r="L116" s="2"/>
      <c r="M116" s="2"/>
      <c r="N116" s="2"/>
      <c r="O116" s="2"/>
      <c r="P116" s="2"/>
      <c r="Q116" s="2"/>
      <c r="R116" s="2"/>
      <c r="S116" s="2"/>
      <c r="T116" s="2"/>
      <c r="U116" s="2"/>
      <c r="V116" s="2"/>
      <c r="W116" s="2"/>
      <c r="X116" s="2"/>
      <c r="Y116" s="2"/>
      <c r="Z116" s="2"/>
      <c r="AA116" s="2"/>
      <c r="AB116" s="2"/>
      <c r="AC116" s="2"/>
    </row>
    <row r="117" spans="1:29" ht="16.5" customHeight="1">
      <c r="A117" s="2"/>
      <c r="B117" s="2"/>
      <c r="C117" s="42"/>
      <c r="D117" s="43"/>
      <c r="E117" s="43"/>
      <c r="F117" s="43"/>
      <c r="G117" s="43"/>
      <c r="H117" s="43"/>
      <c r="I117" s="2"/>
      <c r="J117" s="2"/>
      <c r="K117" s="2"/>
      <c r="L117" s="2"/>
      <c r="M117" s="2"/>
      <c r="N117" s="2"/>
      <c r="O117" s="2"/>
      <c r="P117" s="2"/>
      <c r="Q117" s="2"/>
      <c r="R117" s="2"/>
      <c r="S117" s="2"/>
      <c r="T117" s="2"/>
      <c r="U117" s="2"/>
      <c r="V117" s="2"/>
      <c r="W117" s="2"/>
      <c r="X117" s="2"/>
      <c r="Y117" s="2"/>
      <c r="Z117" s="2"/>
      <c r="AA117" s="2"/>
      <c r="AB117" s="2"/>
      <c r="AC117" s="2"/>
    </row>
    <row r="118" spans="1:29" ht="16.5" customHeight="1">
      <c r="A118" s="2"/>
      <c r="B118" s="2"/>
      <c r="C118" s="42"/>
      <c r="D118" s="43"/>
      <c r="E118" s="43"/>
      <c r="F118" s="43"/>
      <c r="G118" s="43"/>
      <c r="H118" s="43"/>
      <c r="I118" s="2"/>
      <c r="J118" s="2"/>
      <c r="K118" s="2"/>
      <c r="L118" s="2"/>
      <c r="M118" s="2"/>
      <c r="N118" s="2"/>
      <c r="O118" s="2"/>
      <c r="P118" s="2"/>
      <c r="Q118" s="2"/>
      <c r="R118" s="2"/>
      <c r="S118" s="2"/>
      <c r="T118" s="2"/>
      <c r="U118" s="2"/>
      <c r="V118" s="2"/>
      <c r="W118" s="2"/>
      <c r="X118" s="2"/>
      <c r="Y118" s="2"/>
      <c r="Z118" s="2"/>
      <c r="AA118" s="2"/>
      <c r="AB118" s="2"/>
      <c r="AC118" s="2"/>
    </row>
    <row r="119" spans="1:29" ht="16.5" customHeight="1">
      <c r="A119" s="2"/>
      <c r="B119" s="2"/>
      <c r="C119" s="42"/>
      <c r="D119" s="43"/>
      <c r="E119" s="43"/>
      <c r="F119" s="43"/>
      <c r="G119" s="43"/>
      <c r="H119" s="43"/>
      <c r="I119" s="2"/>
      <c r="J119" s="2"/>
      <c r="K119" s="2"/>
      <c r="L119" s="2"/>
      <c r="M119" s="2"/>
      <c r="N119" s="2"/>
      <c r="O119" s="2"/>
      <c r="P119" s="2"/>
      <c r="Q119" s="2"/>
      <c r="R119" s="2"/>
      <c r="S119" s="2"/>
      <c r="T119" s="2"/>
      <c r="U119" s="2"/>
      <c r="V119" s="2"/>
      <c r="W119" s="2"/>
      <c r="X119" s="2"/>
      <c r="Y119" s="2"/>
      <c r="Z119" s="2"/>
      <c r="AA119" s="2"/>
      <c r="AB119" s="2"/>
      <c r="AC119" s="2"/>
    </row>
    <row r="120" spans="1:29" ht="16.5" customHeight="1">
      <c r="A120" s="2"/>
      <c r="B120" s="2"/>
      <c r="C120" s="42"/>
      <c r="D120" s="43"/>
      <c r="E120" s="43"/>
      <c r="F120" s="43"/>
      <c r="G120" s="43"/>
      <c r="H120" s="43"/>
      <c r="I120" s="2"/>
      <c r="J120" s="2"/>
      <c r="K120" s="2"/>
      <c r="L120" s="2"/>
      <c r="M120" s="2"/>
      <c r="N120" s="2"/>
      <c r="O120" s="2"/>
      <c r="P120" s="2"/>
      <c r="Q120" s="2"/>
      <c r="R120" s="2"/>
      <c r="S120" s="2"/>
      <c r="T120" s="2"/>
      <c r="U120" s="2"/>
      <c r="V120" s="2"/>
      <c r="W120" s="2"/>
      <c r="X120" s="2"/>
      <c r="Y120" s="2"/>
      <c r="Z120" s="2"/>
      <c r="AA120" s="2"/>
      <c r="AB120" s="2"/>
      <c r="AC120" s="2"/>
    </row>
    <row r="121" spans="1:29" ht="16.5" customHeight="1">
      <c r="A121" s="2"/>
      <c r="B121" s="2"/>
      <c r="C121" s="42"/>
      <c r="D121" s="43"/>
      <c r="E121" s="43"/>
      <c r="F121" s="43"/>
      <c r="G121" s="43"/>
      <c r="H121" s="43"/>
      <c r="I121" s="2"/>
      <c r="J121" s="2"/>
      <c r="K121" s="2"/>
      <c r="L121" s="2"/>
      <c r="M121" s="2"/>
      <c r="N121" s="2"/>
      <c r="O121" s="2"/>
      <c r="P121" s="2"/>
      <c r="Q121" s="2"/>
      <c r="R121" s="2"/>
      <c r="S121" s="2"/>
      <c r="T121" s="2"/>
      <c r="U121" s="2"/>
      <c r="V121" s="2"/>
      <c r="W121" s="2"/>
      <c r="X121" s="2"/>
      <c r="Y121" s="2"/>
      <c r="Z121" s="2"/>
      <c r="AA121" s="2"/>
      <c r="AB121" s="2"/>
      <c r="AC121" s="2"/>
    </row>
    <row r="122" spans="1:29" ht="16.5" customHeight="1">
      <c r="A122" s="2"/>
      <c r="B122" s="2"/>
      <c r="C122" s="42"/>
      <c r="D122" s="43"/>
      <c r="E122" s="43"/>
      <c r="F122" s="43"/>
      <c r="G122" s="43"/>
      <c r="H122" s="43"/>
      <c r="I122" s="2"/>
      <c r="J122" s="2"/>
      <c r="K122" s="2"/>
      <c r="L122" s="2"/>
      <c r="M122" s="2"/>
      <c r="N122" s="2"/>
      <c r="O122" s="2"/>
      <c r="P122" s="2"/>
      <c r="Q122" s="2"/>
      <c r="R122" s="2"/>
      <c r="S122" s="2"/>
      <c r="T122" s="2"/>
      <c r="U122" s="2"/>
      <c r="V122" s="2"/>
      <c r="W122" s="2"/>
      <c r="X122" s="2"/>
      <c r="Y122" s="2"/>
      <c r="Z122" s="2"/>
      <c r="AA122" s="2"/>
      <c r="AB122" s="2"/>
      <c r="AC122" s="2"/>
    </row>
    <row r="123" spans="1:29" ht="16.5" customHeight="1">
      <c r="A123" s="2"/>
      <c r="B123" s="2"/>
      <c r="C123" s="42"/>
      <c r="D123" s="43"/>
      <c r="E123" s="43"/>
      <c r="F123" s="43"/>
      <c r="G123" s="43"/>
      <c r="H123" s="43"/>
      <c r="I123" s="2"/>
      <c r="J123" s="2"/>
      <c r="K123" s="2"/>
      <c r="L123" s="2"/>
      <c r="M123" s="2"/>
      <c r="N123" s="2"/>
      <c r="O123" s="2"/>
      <c r="P123" s="2"/>
      <c r="Q123" s="2"/>
      <c r="R123" s="2"/>
      <c r="S123" s="2"/>
      <c r="T123" s="2"/>
      <c r="U123" s="2"/>
      <c r="V123" s="2"/>
      <c r="W123" s="2"/>
      <c r="X123" s="2"/>
      <c r="Y123" s="2"/>
      <c r="Z123" s="2"/>
      <c r="AA123" s="2"/>
      <c r="AB123" s="2"/>
      <c r="AC123" s="2"/>
    </row>
    <row r="124" spans="1:29" ht="16.5" customHeight="1">
      <c r="A124" s="2"/>
      <c r="B124" s="2"/>
      <c r="C124" s="42"/>
      <c r="D124" s="43"/>
      <c r="E124" s="43"/>
      <c r="F124" s="43"/>
      <c r="G124" s="43"/>
      <c r="H124" s="43"/>
      <c r="I124" s="2"/>
      <c r="J124" s="2"/>
      <c r="K124" s="2"/>
      <c r="L124" s="2"/>
      <c r="M124" s="2"/>
      <c r="N124" s="2"/>
      <c r="O124" s="2"/>
      <c r="P124" s="2"/>
      <c r="Q124" s="2"/>
      <c r="R124" s="2"/>
      <c r="S124" s="2"/>
      <c r="T124" s="2"/>
      <c r="U124" s="2"/>
      <c r="V124" s="2"/>
      <c r="W124" s="2"/>
      <c r="X124" s="2"/>
      <c r="Y124" s="2"/>
      <c r="Z124" s="2"/>
      <c r="AA124" s="2"/>
      <c r="AB124" s="2"/>
      <c r="AC124" s="2"/>
    </row>
    <row r="125" spans="1:29" ht="16.5" customHeight="1">
      <c r="A125" s="2"/>
      <c r="B125" s="2"/>
      <c r="C125" s="42"/>
      <c r="D125" s="43"/>
      <c r="E125" s="43"/>
      <c r="F125" s="43"/>
      <c r="G125" s="43"/>
      <c r="H125" s="43"/>
      <c r="I125" s="2"/>
      <c r="J125" s="2"/>
      <c r="K125" s="2"/>
      <c r="L125" s="2"/>
      <c r="M125" s="2"/>
      <c r="N125" s="2"/>
      <c r="O125" s="2"/>
      <c r="P125" s="2"/>
      <c r="Q125" s="2"/>
      <c r="R125" s="2"/>
      <c r="S125" s="2"/>
      <c r="T125" s="2"/>
      <c r="U125" s="2"/>
      <c r="V125" s="2"/>
      <c r="W125" s="2"/>
      <c r="X125" s="2"/>
      <c r="Y125" s="2"/>
      <c r="Z125" s="2"/>
      <c r="AA125" s="2"/>
      <c r="AB125" s="2"/>
      <c r="AC125" s="2"/>
    </row>
    <row r="126" spans="1:29" ht="16.5" customHeight="1">
      <c r="A126" s="2"/>
      <c r="B126" s="2"/>
      <c r="C126" s="42"/>
      <c r="D126" s="43"/>
      <c r="E126" s="43"/>
      <c r="F126" s="43"/>
      <c r="G126" s="43"/>
      <c r="H126" s="43"/>
      <c r="I126" s="2"/>
      <c r="J126" s="2"/>
      <c r="K126" s="2"/>
      <c r="L126" s="2"/>
      <c r="M126" s="2"/>
      <c r="N126" s="2"/>
      <c r="O126" s="2"/>
      <c r="P126" s="2"/>
      <c r="Q126" s="2"/>
      <c r="R126" s="2"/>
      <c r="S126" s="2"/>
      <c r="T126" s="2"/>
      <c r="U126" s="2"/>
      <c r="V126" s="2"/>
      <c r="W126" s="2"/>
      <c r="X126" s="2"/>
      <c r="Y126" s="2"/>
      <c r="Z126" s="2"/>
      <c r="AA126" s="2"/>
      <c r="AB126" s="2"/>
      <c r="AC126" s="2"/>
    </row>
    <row r="127" spans="1:29" ht="16.5" customHeight="1">
      <c r="A127" s="2"/>
      <c r="B127" s="2"/>
      <c r="C127" s="42"/>
      <c r="D127" s="43"/>
      <c r="E127" s="43"/>
      <c r="F127" s="43"/>
      <c r="G127" s="43"/>
      <c r="H127" s="43"/>
      <c r="I127" s="2"/>
      <c r="J127" s="2"/>
      <c r="K127" s="2"/>
      <c r="L127" s="2"/>
      <c r="M127" s="2"/>
      <c r="N127" s="2"/>
      <c r="O127" s="2"/>
      <c r="P127" s="2"/>
      <c r="Q127" s="2"/>
      <c r="R127" s="2"/>
      <c r="S127" s="2"/>
      <c r="T127" s="2"/>
      <c r="U127" s="2"/>
      <c r="V127" s="2"/>
      <c r="W127" s="2"/>
      <c r="X127" s="2"/>
      <c r="Y127" s="2"/>
      <c r="Z127" s="2"/>
      <c r="AA127" s="2"/>
      <c r="AB127" s="2"/>
      <c r="AC127" s="2"/>
    </row>
    <row r="128" spans="1:29" ht="16.5" customHeight="1">
      <c r="A128" s="2"/>
      <c r="B128" s="2"/>
      <c r="C128" s="42"/>
      <c r="D128" s="43"/>
      <c r="E128" s="43"/>
      <c r="F128" s="43"/>
      <c r="G128" s="43"/>
      <c r="H128" s="43"/>
      <c r="I128" s="2"/>
      <c r="J128" s="2"/>
      <c r="K128" s="2"/>
      <c r="L128" s="2"/>
      <c r="M128" s="2"/>
      <c r="N128" s="2"/>
      <c r="O128" s="2"/>
      <c r="P128" s="2"/>
      <c r="Q128" s="2"/>
      <c r="R128" s="2"/>
      <c r="S128" s="2"/>
      <c r="T128" s="2"/>
      <c r="U128" s="2"/>
      <c r="V128" s="2"/>
      <c r="W128" s="2"/>
      <c r="X128" s="2"/>
      <c r="Y128" s="2"/>
      <c r="Z128" s="2"/>
      <c r="AA128" s="2"/>
      <c r="AB128" s="2"/>
      <c r="AC128" s="2"/>
    </row>
    <row r="129" spans="1:29" ht="16.5" customHeight="1">
      <c r="A129" s="2"/>
      <c r="B129" s="2"/>
      <c r="C129" s="42"/>
      <c r="D129" s="43"/>
      <c r="E129" s="43"/>
      <c r="F129" s="43"/>
      <c r="G129" s="43"/>
      <c r="H129" s="43"/>
      <c r="I129" s="2"/>
      <c r="J129" s="2"/>
      <c r="K129" s="2"/>
      <c r="L129" s="2"/>
      <c r="M129" s="2"/>
      <c r="N129" s="2"/>
      <c r="O129" s="2"/>
      <c r="P129" s="2"/>
      <c r="Q129" s="2"/>
      <c r="R129" s="2"/>
      <c r="S129" s="2"/>
      <c r="T129" s="2"/>
      <c r="U129" s="2"/>
      <c r="V129" s="2"/>
      <c r="W129" s="2"/>
      <c r="X129" s="2"/>
      <c r="Y129" s="2"/>
      <c r="Z129" s="2"/>
      <c r="AA129" s="2"/>
      <c r="AB129" s="2"/>
      <c r="AC129" s="2"/>
    </row>
    <row r="130" spans="1:29" ht="16.5" customHeight="1">
      <c r="A130" s="2"/>
      <c r="B130" s="2"/>
      <c r="C130" s="42"/>
      <c r="D130" s="43"/>
      <c r="E130" s="43"/>
      <c r="F130" s="43"/>
      <c r="G130" s="43"/>
      <c r="H130" s="43"/>
      <c r="I130" s="2"/>
      <c r="J130" s="2"/>
      <c r="K130" s="2"/>
      <c r="L130" s="2"/>
      <c r="M130" s="2"/>
      <c r="N130" s="2"/>
      <c r="O130" s="2"/>
      <c r="P130" s="2"/>
      <c r="Q130" s="2"/>
      <c r="R130" s="2"/>
      <c r="S130" s="2"/>
      <c r="T130" s="2"/>
      <c r="U130" s="2"/>
      <c r="V130" s="2"/>
      <c r="W130" s="2"/>
      <c r="X130" s="2"/>
      <c r="Y130" s="2"/>
      <c r="Z130" s="2"/>
      <c r="AA130" s="2"/>
      <c r="AB130" s="2"/>
      <c r="AC130" s="2"/>
    </row>
    <row r="131" spans="1:29" ht="16.5" customHeight="1">
      <c r="A131" s="2"/>
      <c r="B131" s="2"/>
      <c r="C131" s="42"/>
      <c r="D131" s="43"/>
      <c r="E131" s="43"/>
      <c r="F131" s="43"/>
      <c r="G131" s="43"/>
      <c r="H131" s="43"/>
      <c r="I131" s="2"/>
      <c r="J131" s="2"/>
      <c r="K131" s="2"/>
      <c r="L131" s="2"/>
      <c r="M131" s="2"/>
      <c r="N131" s="2"/>
      <c r="O131" s="2"/>
      <c r="P131" s="2"/>
      <c r="Q131" s="2"/>
      <c r="R131" s="2"/>
      <c r="S131" s="2"/>
      <c r="T131" s="2"/>
      <c r="U131" s="2"/>
      <c r="V131" s="2"/>
      <c r="W131" s="2"/>
      <c r="X131" s="2"/>
      <c r="Y131" s="2"/>
      <c r="Z131" s="2"/>
      <c r="AA131" s="2"/>
      <c r="AB131" s="2"/>
      <c r="AC131" s="2"/>
    </row>
    <row r="132" spans="1:29" ht="16.5" customHeight="1">
      <c r="A132" s="2"/>
      <c r="B132" s="2"/>
      <c r="C132" s="42"/>
      <c r="D132" s="43"/>
      <c r="E132" s="43"/>
      <c r="F132" s="43"/>
      <c r="G132" s="43"/>
      <c r="H132" s="43"/>
      <c r="I132" s="2"/>
      <c r="J132" s="2"/>
      <c r="K132" s="2"/>
      <c r="L132" s="2"/>
      <c r="M132" s="2"/>
      <c r="N132" s="2"/>
      <c r="O132" s="2"/>
      <c r="P132" s="2"/>
      <c r="Q132" s="2"/>
      <c r="R132" s="2"/>
      <c r="S132" s="2"/>
      <c r="T132" s="2"/>
      <c r="U132" s="2"/>
      <c r="V132" s="2"/>
      <c r="W132" s="2"/>
      <c r="X132" s="2"/>
      <c r="Y132" s="2"/>
      <c r="Z132" s="2"/>
      <c r="AA132" s="2"/>
      <c r="AB132" s="2"/>
      <c r="AC132" s="2"/>
    </row>
    <row r="133" spans="1:29" ht="16.5" customHeight="1">
      <c r="A133" s="2"/>
      <c r="B133" s="2"/>
      <c r="C133" s="42"/>
      <c r="D133" s="43"/>
      <c r="E133" s="43"/>
      <c r="F133" s="43"/>
      <c r="G133" s="43"/>
      <c r="H133" s="43"/>
      <c r="I133" s="2"/>
      <c r="J133" s="2"/>
      <c r="K133" s="2"/>
      <c r="L133" s="2"/>
      <c r="M133" s="2"/>
      <c r="N133" s="2"/>
      <c r="O133" s="2"/>
      <c r="P133" s="2"/>
      <c r="Q133" s="2"/>
      <c r="R133" s="2"/>
      <c r="S133" s="2"/>
      <c r="T133" s="2"/>
      <c r="U133" s="2"/>
      <c r="V133" s="2"/>
      <c r="W133" s="2"/>
      <c r="X133" s="2"/>
      <c r="Y133" s="2"/>
      <c r="Z133" s="2"/>
      <c r="AA133" s="2"/>
      <c r="AB133" s="2"/>
      <c r="AC133" s="2"/>
    </row>
    <row r="134" spans="1:29" ht="16.5" customHeight="1">
      <c r="A134" s="2"/>
      <c r="B134" s="2"/>
      <c r="C134" s="42"/>
      <c r="D134" s="43"/>
      <c r="E134" s="43"/>
      <c r="F134" s="43"/>
      <c r="G134" s="43"/>
      <c r="H134" s="43"/>
      <c r="I134" s="2"/>
      <c r="J134" s="2"/>
      <c r="K134" s="2"/>
      <c r="L134" s="2"/>
      <c r="M134" s="2"/>
      <c r="N134" s="2"/>
      <c r="O134" s="2"/>
      <c r="P134" s="2"/>
      <c r="Q134" s="2"/>
      <c r="R134" s="2"/>
      <c r="S134" s="2"/>
      <c r="T134" s="2"/>
      <c r="U134" s="2"/>
      <c r="V134" s="2"/>
      <c r="W134" s="2"/>
      <c r="X134" s="2"/>
      <c r="Y134" s="2"/>
      <c r="Z134" s="2"/>
      <c r="AA134" s="2"/>
      <c r="AB134" s="2"/>
      <c r="AC134" s="2"/>
    </row>
    <row r="135" spans="1:29" ht="16.5" customHeight="1">
      <c r="A135" s="2"/>
      <c r="B135" s="2"/>
      <c r="C135" s="42"/>
      <c r="D135" s="43"/>
      <c r="E135" s="43"/>
      <c r="F135" s="43"/>
      <c r="G135" s="43"/>
      <c r="H135" s="43"/>
      <c r="I135" s="2"/>
      <c r="J135" s="2"/>
      <c r="K135" s="2"/>
      <c r="L135" s="2"/>
      <c r="M135" s="2"/>
      <c r="N135" s="2"/>
      <c r="O135" s="2"/>
      <c r="P135" s="2"/>
      <c r="Q135" s="2"/>
      <c r="R135" s="2"/>
      <c r="S135" s="2"/>
      <c r="T135" s="2"/>
      <c r="U135" s="2"/>
      <c r="V135" s="2"/>
      <c r="W135" s="2"/>
      <c r="X135" s="2"/>
      <c r="Y135" s="2"/>
      <c r="Z135" s="2"/>
      <c r="AA135" s="2"/>
      <c r="AB135" s="2"/>
      <c r="AC135" s="2"/>
    </row>
    <row r="136" spans="1:29" ht="16.5" customHeight="1">
      <c r="A136" s="2"/>
      <c r="B136" s="2"/>
      <c r="C136" s="42"/>
      <c r="D136" s="43"/>
      <c r="E136" s="43"/>
      <c r="F136" s="43"/>
      <c r="G136" s="43"/>
      <c r="H136" s="43"/>
      <c r="I136" s="2"/>
      <c r="J136" s="2"/>
      <c r="K136" s="2"/>
      <c r="L136" s="2"/>
      <c r="M136" s="2"/>
      <c r="N136" s="2"/>
      <c r="O136" s="2"/>
      <c r="P136" s="2"/>
      <c r="Q136" s="2"/>
      <c r="R136" s="2"/>
      <c r="S136" s="2"/>
      <c r="T136" s="2"/>
      <c r="U136" s="2"/>
      <c r="V136" s="2"/>
      <c r="W136" s="2"/>
      <c r="X136" s="2"/>
      <c r="Y136" s="2"/>
      <c r="Z136" s="2"/>
      <c r="AA136" s="2"/>
      <c r="AB136" s="2"/>
      <c r="AC136" s="2"/>
    </row>
    <row r="137" spans="1:29" ht="16.5" customHeight="1">
      <c r="A137" s="2"/>
      <c r="B137" s="2"/>
      <c r="C137" s="42"/>
      <c r="D137" s="43"/>
      <c r="E137" s="43"/>
      <c r="F137" s="43"/>
      <c r="G137" s="43"/>
      <c r="H137" s="43"/>
      <c r="I137" s="2"/>
      <c r="J137" s="2"/>
      <c r="K137" s="2"/>
      <c r="L137" s="2"/>
      <c r="M137" s="2"/>
      <c r="N137" s="2"/>
      <c r="O137" s="2"/>
      <c r="P137" s="2"/>
      <c r="Q137" s="2"/>
      <c r="R137" s="2"/>
      <c r="S137" s="2"/>
      <c r="T137" s="2"/>
      <c r="U137" s="2"/>
      <c r="V137" s="2"/>
      <c r="W137" s="2"/>
      <c r="X137" s="2"/>
      <c r="Y137" s="2"/>
      <c r="Z137" s="2"/>
      <c r="AA137" s="2"/>
      <c r="AB137" s="2"/>
      <c r="AC137" s="2"/>
    </row>
    <row r="138" spans="1:29" ht="16.5" customHeight="1">
      <c r="A138" s="2"/>
      <c r="B138" s="2"/>
      <c r="C138" s="42"/>
      <c r="D138" s="43"/>
      <c r="E138" s="43"/>
      <c r="F138" s="43"/>
      <c r="G138" s="43"/>
      <c r="H138" s="43"/>
      <c r="I138" s="2"/>
      <c r="J138" s="2"/>
      <c r="K138" s="2"/>
      <c r="L138" s="2"/>
      <c r="M138" s="2"/>
      <c r="N138" s="2"/>
      <c r="O138" s="2"/>
      <c r="P138" s="2"/>
      <c r="Q138" s="2"/>
      <c r="R138" s="2"/>
      <c r="S138" s="2"/>
      <c r="T138" s="2"/>
      <c r="U138" s="2"/>
      <c r="V138" s="2"/>
      <c r="W138" s="2"/>
      <c r="X138" s="2"/>
      <c r="Y138" s="2"/>
      <c r="Z138" s="2"/>
      <c r="AA138" s="2"/>
      <c r="AB138" s="2"/>
      <c r="AC138" s="2"/>
    </row>
    <row r="139" spans="1:29" ht="16.5" customHeight="1">
      <c r="A139" s="2"/>
      <c r="B139" s="2"/>
      <c r="C139" s="42"/>
      <c r="D139" s="43"/>
      <c r="E139" s="43"/>
      <c r="F139" s="43"/>
      <c r="G139" s="43"/>
      <c r="H139" s="43"/>
      <c r="I139" s="2"/>
      <c r="J139" s="2"/>
      <c r="K139" s="2"/>
      <c r="L139" s="2"/>
      <c r="M139" s="2"/>
      <c r="N139" s="2"/>
      <c r="O139" s="2"/>
      <c r="P139" s="2"/>
      <c r="Q139" s="2"/>
      <c r="R139" s="2"/>
      <c r="S139" s="2"/>
      <c r="T139" s="2"/>
      <c r="U139" s="2"/>
      <c r="V139" s="2"/>
      <c r="W139" s="2"/>
      <c r="X139" s="2"/>
      <c r="Y139" s="2"/>
      <c r="Z139" s="2"/>
      <c r="AA139" s="2"/>
      <c r="AB139" s="2"/>
      <c r="AC139" s="2"/>
    </row>
    <row r="140" spans="1:29" ht="16.5" customHeight="1">
      <c r="A140" s="2"/>
      <c r="B140" s="2"/>
      <c r="C140" s="42"/>
      <c r="D140" s="43"/>
      <c r="E140" s="43"/>
      <c r="F140" s="43"/>
      <c r="G140" s="43"/>
      <c r="H140" s="43"/>
      <c r="I140" s="2"/>
      <c r="J140" s="2"/>
      <c r="K140" s="2"/>
      <c r="L140" s="2"/>
      <c r="M140" s="2"/>
      <c r="N140" s="2"/>
      <c r="O140" s="2"/>
      <c r="P140" s="2"/>
      <c r="Q140" s="2"/>
      <c r="R140" s="2"/>
      <c r="S140" s="2"/>
      <c r="T140" s="2"/>
      <c r="U140" s="2"/>
      <c r="V140" s="2"/>
      <c r="W140" s="2"/>
      <c r="X140" s="2"/>
      <c r="Y140" s="2"/>
      <c r="Z140" s="2"/>
      <c r="AA140" s="2"/>
      <c r="AB140" s="2"/>
      <c r="AC140" s="2"/>
    </row>
    <row r="141" spans="1:29" ht="16.5" customHeight="1">
      <c r="A141" s="2"/>
      <c r="B141" s="2"/>
      <c r="C141" s="42"/>
      <c r="D141" s="43"/>
      <c r="E141" s="43"/>
      <c r="F141" s="43"/>
      <c r="G141" s="43"/>
      <c r="H141" s="43"/>
      <c r="I141" s="2"/>
      <c r="J141" s="2"/>
      <c r="K141" s="2"/>
      <c r="L141" s="2"/>
      <c r="M141" s="2"/>
      <c r="N141" s="2"/>
      <c r="O141" s="2"/>
      <c r="P141" s="2"/>
      <c r="Q141" s="2"/>
      <c r="R141" s="2"/>
      <c r="S141" s="2"/>
      <c r="T141" s="2"/>
      <c r="U141" s="2"/>
      <c r="V141" s="2"/>
      <c r="W141" s="2"/>
      <c r="X141" s="2"/>
      <c r="Y141" s="2"/>
      <c r="Z141" s="2"/>
      <c r="AA141" s="2"/>
      <c r="AB141" s="2"/>
      <c r="AC141" s="2"/>
    </row>
    <row r="142" spans="1:29" ht="16.5" customHeight="1">
      <c r="A142" s="2"/>
      <c r="B142" s="2"/>
      <c r="C142" s="42"/>
      <c r="D142" s="43"/>
      <c r="E142" s="43"/>
      <c r="F142" s="43"/>
      <c r="G142" s="43"/>
      <c r="H142" s="43"/>
      <c r="I142" s="2"/>
      <c r="J142" s="2"/>
      <c r="K142" s="2"/>
      <c r="L142" s="2"/>
      <c r="M142" s="2"/>
      <c r="N142" s="2"/>
      <c r="O142" s="2"/>
      <c r="P142" s="2"/>
      <c r="Q142" s="2"/>
      <c r="R142" s="2"/>
      <c r="S142" s="2"/>
      <c r="T142" s="2"/>
      <c r="U142" s="2"/>
      <c r="V142" s="2"/>
      <c r="W142" s="2"/>
      <c r="X142" s="2"/>
      <c r="Y142" s="2"/>
      <c r="Z142" s="2"/>
      <c r="AA142" s="2"/>
      <c r="AB142" s="2"/>
      <c r="AC142" s="2"/>
    </row>
    <row r="143" spans="1:29" ht="16.5" customHeight="1">
      <c r="A143" s="2"/>
      <c r="B143" s="2"/>
      <c r="C143" s="42"/>
      <c r="D143" s="43"/>
      <c r="E143" s="43"/>
      <c r="F143" s="43"/>
      <c r="G143" s="43"/>
      <c r="H143" s="43"/>
      <c r="I143" s="2"/>
      <c r="J143" s="2"/>
      <c r="K143" s="2"/>
      <c r="L143" s="2"/>
      <c r="M143" s="2"/>
      <c r="N143" s="2"/>
      <c r="O143" s="2"/>
      <c r="P143" s="2"/>
      <c r="Q143" s="2"/>
      <c r="R143" s="2"/>
      <c r="S143" s="2"/>
      <c r="T143" s="2"/>
      <c r="U143" s="2"/>
      <c r="V143" s="2"/>
      <c r="W143" s="2"/>
      <c r="X143" s="2"/>
      <c r="Y143" s="2"/>
      <c r="Z143" s="2"/>
      <c r="AA143" s="2"/>
      <c r="AB143" s="2"/>
      <c r="AC143" s="2"/>
    </row>
    <row r="144" spans="1:29" ht="16.5" customHeight="1">
      <c r="A144" s="2"/>
      <c r="B144" s="2"/>
      <c r="C144" s="42"/>
      <c r="D144" s="43"/>
      <c r="E144" s="43"/>
      <c r="F144" s="43"/>
      <c r="G144" s="43"/>
      <c r="H144" s="43"/>
      <c r="I144" s="2"/>
      <c r="J144" s="2"/>
      <c r="K144" s="2"/>
      <c r="L144" s="2"/>
      <c r="M144" s="2"/>
      <c r="N144" s="2"/>
      <c r="O144" s="2"/>
      <c r="P144" s="2"/>
      <c r="Q144" s="2"/>
      <c r="R144" s="2"/>
      <c r="S144" s="2"/>
      <c r="T144" s="2"/>
      <c r="U144" s="2"/>
      <c r="V144" s="2"/>
      <c r="W144" s="2"/>
      <c r="X144" s="2"/>
      <c r="Y144" s="2"/>
      <c r="Z144" s="2"/>
      <c r="AA144" s="2"/>
      <c r="AB144" s="2"/>
      <c r="AC144" s="2"/>
    </row>
    <row r="145" spans="1:29" ht="16.5" customHeight="1">
      <c r="A145" s="2"/>
      <c r="B145" s="2"/>
      <c r="C145" s="42"/>
      <c r="D145" s="43"/>
      <c r="E145" s="43"/>
      <c r="F145" s="43"/>
      <c r="G145" s="43"/>
      <c r="H145" s="43"/>
      <c r="I145" s="2"/>
      <c r="J145" s="2"/>
      <c r="K145" s="2"/>
      <c r="L145" s="2"/>
      <c r="M145" s="2"/>
      <c r="N145" s="2"/>
      <c r="O145" s="2"/>
      <c r="P145" s="2"/>
      <c r="Q145" s="2"/>
      <c r="R145" s="2"/>
      <c r="S145" s="2"/>
      <c r="T145" s="2"/>
      <c r="U145" s="2"/>
      <c r="V145" s="2"/>
      <c r="W145" s="2"/>
      <c r="X145" s="2"/>
      <c r="Y145" s="2"/>
      <c r="Z145" s="2"/>
      <c r="AA145" s="2"/>
      <c r="AB145" s="2"/>
      <c r="AC145" s="2"/>
    </row>
    <row r="146" spans="1:29" ht="16.5" customHeight="1">
      <c r="A146" s="2"/>
      <c r="B146" s="2"/>
      <c r="C146" s="42"/>
      <c r="D146" s="43"/>
      <c r="E146" s="43"/>
      <c r="F146" s="43"/>
      <c r="G146" s="43"/>
      <c r="H146" s="43"/>
      <c r="I146" s="2"/>
      <c r="J146" s="2"/>
      <c r="K146" s="2"/>
      <c r="L146" s="2"/>
      <c r="M146" s="2"/>
      <c r="N146" s="2"/>
      <c r="O146" s="2"/>
      <c r="P146" s="2"/>
      <c r="Q146" s="2"/>
      <c r="R146" s="2"/>
      <c r="S146" s="2"/>
      <c r="T146" s="2"/>
      <c r="U146" s="2"/>
      <c r="V146" s="2"/>
      <c r="W146" s="2"/>
      <c r="X146" s="2"/>
      <c r="Y146" s="2"/>
      <c r="Z146" s="2"/>
      <c r="AA146" s="2"/>
      <c r="AB146" s="2"/>
      <c r="AC146" s="2"/>
    </row>
    <row r="147" spans="1:29" ht="16.5" customHeight="1">
      <c r="A147" s="2"/>
      <c r="B147" s="2"/>
      <c r="C147" s="42"/>
      <c r="D147" s="43"/>
      <c r="E147" s="43"/>
      <c r="F147" s="43"/>
      <c r="G147" s="43"/>
      <c r="H147" s="43"/>
      <c r="I147" s="2"/>
      <c r="J147" s="2"/>
      <c r="K147" s="2"/>
      <c r="L147" s="2"/>
      <c r="M147" s="2"/>
      <c r="N147" s="2"/>
      <c r="O147" s="2"/>
      <c r="P147" s="2"/>
      <c r="Q147" s="2"/>
      <c r="R147" s="2"/>
      <c r="S147" s="2"/>
      <c r="T147" s="2"/>
      <c r="U147" s="2"/>
      <c r="V147" s="2"/>
      <c r="W147" s="2"/>
      <c r="X147" s="2"/>
      <c r="Y147" s="2"/>
      <c r="Z147" s="2"/>
      <c r="AA147" s="2"/>
      <c r="AB147" s="2"/>
      <c r="AC147" s="2"/>
    </row>
    <row r="148" spans="1:29" ht="16.5" customHeight="1">
      <c r="A148" s="2"/>
      <c r="B148" s="2"/>
      <c r="C148" s="42"/>
      <c r="D148" s="43"/>
      <c r="E148" s="43"/>
      <c r="F148" s="43"/>
      <c r="G148" s="43"/>
      <c r="H148" s="43"/>
      <c r="I148" s="2"/>
      <c r="J148" s="2"/>
      <c r="K148" s="2"/>
      <c r="L148" s="2"/>
      <c r="M148" s="2"/>
      <c r="N148" s="2"/>
      <c r="O148" s="2"/>
      <c r="P148" s="2"/>
      <c r="Q148" s="2"/>
      <c r="R148" s="2"/>
      <c r="S148" s="2"/>
      <c r="T148" s="2"/>
      <c r="U148" s="2"/>
      <c r="V148" s="2"/>
      <c r="W148" s="2"/>
      <c r="X148" s="2"/>
      <c r="Y148" s="2"/>
      <c r="Z148" s="2"/>
      <c r="AA148" s="2"/>
      <c r="AB148" s="2"/>
      <c r="AC148" s="2"/>
    </row>
    <row r="149" spans="1:29" ht="16.5" customHeight="1">
      <c r="A149" s="2"/>
      <c r="B149" s="2"/>
      <c r="C149" s="42"/>
      <c r="D149" s="43"/>
      <c r="E149" s="43"/>
      <c r="F149" s="43"/>
      <c r="G149" s="43"/>
      <c r="H149" s="43"/>
      <c r="I149" s="2"/>
      <c r="J149" s="2"/>
      <c r="K149" s="2"/>
      <c r="L149" s="2"/>
      <c r="M149" s="2"/>
      <c r="N149" s="2"/>
      <c r="O149" s="2"/>
      <c r="P149" s="2"/>
      <c r="Q149" s="2"/>
      <c r="R149" s="2"/>
      <c r="S149" s="2"/>
      <c r="T149" s="2"/>
      <c r="U149" s="2"/>
      <c r="V149" s="2"/>
      <c r="W149" s="2"/>
      <c r="X149" s="2"/>
      <c r="Y149" s="2"/>
      <c r="Z149" s="2"/>
      <c r="AA149" s="2"/>
      <c r="AB149" s="2"/>
      <c r="AC149" s="2"/>
    </row>
    <row r="150" spans="1:29" ht="16.5" customHeight="1">
      <c r="A150" s="2"/>
      <c r="B150" s="2"/>
      <c r="C150" s="42"/>
      <c r="D150" s="43"/>
      <c r="E150" s="43"/>
      <c r="F150" s="43"/>
      <c r="G150" s="43"/>
      <c r="H150" s="43"/>
      <c r="I150" s="2"/>
      <c r="J150" s="2"/>
      <c r="K150" s="2"/>
      <c r="L150" s="2"/>
      <c r="M150" s="2"/>
      <c r="N150" s="2"/>
      <c r="O150" s="2"/>
      <c r="P150" s="2"/>
      <c r="Q150" s="2"/>
      <c r="R150" s="2"/>
      <c r="S150" s="2"/>
      <c r="T150" s="2"/>
      <c r="U150" s="2"/>
      <c r="V150" s="2"/>
      <c r="W150" s="2"/>
      <c r="X150" s="2"/>
      <c r="Y150" s="2"/>
      <c r="Z150" s="2"/>
      <c r="AA150" s="2"/>
      <c r="AB150" s="2"/>
      <c r="AC150" s="2"/>
    </row>
    <row r="151" spans="1:29" ht="16.5" customHeight="1">
      <c r="A151" s="2"/>
      <c r="B151" s="2"/>
      <c r="C151" s="42"/>
      <c r="D151" s="43"/>
      <c r="E151" s="43"/>
      <c r="F151" s="43"/>
      <c r="G151" s="43"/>
      <c r="H151" s="43"/>
      <c r="I151" s="2"/>
      <c r="J151" s="2"/>
      <c r="K151" s="2"/>
      <c r="L151" s="2"/>
      <c r="M151" s="2"/>
      <c r="N151" s="2"/>
      <c r="O151" s="2"/>
      <c r="P151" s="2"/>
      <c r="Q151" s="2"/>
      <c r="R151" s="2"/>
      <c r="S151" s="2"/>
      <c r="T151" s="2"/>
      <c r="U151" s="2"/>
      <c r="V151" s="2"/>
      <c r="W151" s="2"/>
      <c r="X151" s="2"/>
      <c r="Y151" s="2"/>
      <c r="Z151" s="2"/>
      <c r="AA151" s="2"/>
      <c r="AB151" s="2"/>
      <c r="AC151" s="2"/>
    </row>
    <row r="152" spans="1:29" ht="16.5" customHeight="1">
      <c r="A152" s="2"/>
      <c r="B152" s="2"/>
      <c r="C152" s="42"/>
      <c r="D152" s="43"/>
      <c r="E152" s="43"/>
      <c r="F152" s="43"/>
      <c r="G152" s="43"/>
      <c r="H152" s="43"/>
      <c r="I152" s="2"/>
      <c r="J152" s="2"/>
      <c r="K152" s="2"/>
      <c r="L152" s="2"/>
      <c r="M152" s="2"/>
      <c r="N152" s="2"/>
      <c r="O152" s="2"/>
      <c r="P152" s="2"/>
      <c r="Q152" s="2"/>
      <c r="R152" s="2"/>
      <c r="S152" s="2"/>
      <c r="T152" s="2"/>
      <c r="U152" s="2"/>
      <c r="V152" s="2"/>
      <c r="W152" s="2"/>
      <c r="X152" s="2"/>
      <c r="Y152" s="2"/>
      <c r="Z152" s="2"/>
      <c r="AA152" s="2"/>
      <c r="AB152" s="2"/>
      <c r="AC152" s="2"/>
    </row>
    <row r="153" spans="1:29" ht="16.5" customHeight="1">
      <c r="A153" s="2"/>
      <c r="B153" s="2"/>
      <c r="C153" s="42"/>
      <c r="D153" s="43"/>
      <c r="E153" s="43"/>
      <c r="F153" s="43"/>
      <c r="G153" s="43"/>
      <c r="H153" s="43"/>
      <c r="I153" s="2"/>
      <c r="J153" s="2"/>
      <c r="K153" s="2"/>
      <c r="L153" s="2"/>
      <c r="M153" s="2"/>
      <c r="N153" s="2"/>
      <c r="O153" s="2"/>
      <c r="P153" s="2"/>
      <c r="Q153" s="2"/>
      <c r="R153" s="2"/>
      <c r="S153" s="2"/>
      <c r="T153" s="2"/>
      <c r="U153" s="2"/>
      <c r="V153" s="2"/>
      <c r="W153" s="2"/>
      <c r="X153" s="2"/>
      <c r="Y153" s="2"/>
      <c r="Z153" s="2"/>
      <c r="AA153" s="2"/>
      <c r="AB153" s="2"/>
      <c r="AC153" s="2"/>
    </row>
    <row r="154" spans="1:29" ht="16.5" customHeight="1">
      <c r="A154" s="2"/>
      <c r="B154" s="2"/>
      <c r="C154" s="42"/>
      <c r="D154" s="43"/>
      <c r="E154" s="43"/>
      <c r="F154" s="43"/>
      <c r="G154" s="43"/>
      <c r="H154" s="43"/>
      <c r="I154" s="2"/>
      <c r="J154" s="2"/>
      <c r="K154" s="2"/>
      <c r="L154" s="2"/>
      <c r="M154" s="2"/>
      <c r="N154" s="2"/>
      <c r="O154" s="2"/>
      <c r="P154" s="2"/>
      <c r="Q154" s="2"/>
      <c r="R154" s="2"/>
      <c r="S154" s="2"/>
      <c r="T154" s="2"/>
      <c r="U154" s="2"/>
      <c r="V154" s="2"/>
      <c r="W154" s="2"/>
      <c r="X154" s="2"/>
      <c r="Y154" s="2"/>
      <c r="Z154" s="2"/>
      <c r="AA154" s="2"/>
      <c r="AB154" s="2"/>
      <c r="AC154" s="2"/>
    </row>
    <row r="155" spans="1:29" ht="16.5" customHeight="1">
      <c r="A155" s="2"/>
      <c r="B155" s="2"/>
      <c r="C155" s="42"/>
      <c r="D155" s="43"/>
      <c r="E155" s="43"/>
      <c r="F155" s="43"/>
      <c r="G155" s="43"/>
      <c r="H155" s="43"/>
      <c r="I155" s="2"/>
      <c r="J155" s="2"/>
      <c r="K155" s="2"/>
      <c r="L155" s="2"/>
      <c r="M155" s="2"/>
      <c r="N155" s="2"/>
      <c r="O155" s="2"/>
      <c r="P155" s="2"/>
      <c r="Q155" s="2"/>
      <c r="R155" s="2"/>
      <c r="S155" s="2"/>
      <c r="T155" s="2"/>
      <c r="U155" s="2"/>
      <c r="V155" s="2"/>
      <c r="W155" s="2"/>
      <c r="X155" s="2"/>
      <c r="Y155" s="2"/>
      <c r="Z155" s="2"/>
      <c r="AA155" s="2"/>
      <c r="AB155" s="2"/>
      <c r="AC155" s="2"/>
    </row>
    <row r="156" spans="1:29" ht="16.5" customHeight="1">
      <c r="A156" s="2"/>
      <c r="B156" s="2"/>
      <c r="C156" s="42"/>
      <c r="D156" s="43"/>
      <c r="E156" s="43"/>
      <c r="F156" s="43"/>
      <c r="G156" s="43"/>
      <c r="H156" s="43"/>
      <c r="I156" s="2"/>
      <c r="J156" s="2"/>
      <c r="K156" s="2"/>
      <c r="L156" s="2"/>
      <c r="M156" s="2"/>
      <c r="N156" s="2"/>
      <c r="O156" s="2"/>
      <c r="P156" s="2"/>
      <c r="Q156" s="2"/>
      <c r="R156" s="2"/>
      <c r="S156" s="2"/>
      <c r="T156" s="2"/>
      <c r="U156" s="2"/>
      <c r="V156" s="2"/>
      <c r="W156" s="2"/>
      <c r="X156" s="2"/>
      <c r="Y156" s="2"/>
      <c r="Z156" s="2"/>
      <c r="AA156" s="2"/>
      <c r="AB156" s="2"/>
      <c r="AC156" s="2"/>
    </row>
    <row r="157" spans="1:29" ht="16.5" customHeight="1">
      <c r="A157" s="2"/>
      <c r="B157" s="2"/>
      <c r="C157" s="42"/>
      <c r="D157" s="43"/>
      <c r="E157" s="43"/>
      <c r="F157" s="43"/>
      <c r="G157" s="43"/>
      <c r="H157" s="43"/>
      <c r="I157" s="2"/>
      <c r="J157" s="2"/>
      <c r="K157" s="2"/>
      <c r="L157" s="2"/>
      <c r="M157" s="2"/>
      <c r="N157" s="2"/>
      <c r="O157" s="2"/>
      <c r="P157" s="2"/>
      <c r="Q157" s="2"/>
      <c r="R157" s="2"/>
      <c r="S157" s="2"/>
      <c r="T157" s="2"/>
      <c r="U157" s="2"/>
      <c r="V157" s="2"/>
      <c r="W157" s="2"/>
      <c r="X157" s="2"/>
      <c r="Y157" s="2"/>
      <c r="Z157" s="2"/>
      <c r="AA157" s="2"/>
      <c r="AB157" s="2"/>
      <c r="AC157" s="2"/>
    </row>
    <row r="158" spans="1:29" ht="16.5" customHeight="1">
      <c r="A158" s="2"/>
      <c r="B158" s="2"/>
      <c r="C158" s="42"/>
      <c r="D158" s="43"/>
      <c r="E158" s="43"/>
      <c r="F158" s="43"/>
      <c r="G158" s="43"/>
      <c r="H158" s="43"/>
      <c r="I158" s="2"/>
      <c r="J158" s="2"/>
      <c r="K158" s="2"/>
      <c r="L158" s="2"/>
      <c r="M158" s="2"/>
      <c r="N158" s="2"/>
      <c r="O158" s="2"/>
      <c r="P158" s="2"/>
      <c r="Q158" s="2"/>
      <c r="R158" s="2"/>
      <c r="S158" s="2"/>
      <c r="T158" s="2"/>
      <c r="U158" s="2"/>
      <c r="V158" s="2"/>
      <c r="W158" s="2"/>
      <c r="X158" s="2"/>
      <c r="Y158" s="2"/>
      <c r="Z158" s="2"/>
      <c r="AA158" s="2"/>
      <c r="AB158" s="2"/>
      <c r="AC158" s="2"/>
    </row>
    <row r="159" spans="1:29" ht="16.5" customHeight="1">
      <c r="A159" s="2"/>
      <c r="B159" s="2"/>
      <c r="C159" s="42"/>
      <c r="D159" s="43"/>
      <c r="E159" s="43"/>
      <c r="F159" s="43"/>
      <c r="G159" s="43"/>
      <c r="H159" s="43"/>
      <c r="I159" s="2"/>
      <c r="J159" s="2"/>
      <c r="K159" s="2"/>
      <c r="L159" s="2"/>
      <c r="M159" s="2"/>
      <c r="N159" s="2"/>
      <c r="O159" s="2"/>
      <c r="P159" s="2"/>
      <c r="Q159" s="2"/>
      <c r="R159" s="2"/>
      <c r="S159" s="2"/>
      <c r="T159" s="2"/>
      <c r="U159" s="2"/>
      <c r="V159" s="2"/>
      <c r="W159" s="2"/>
      <c r="X159" s="2"/>
      <c r="Y159" s="2"/>
      <c r="Z159" s="2"/>
      <c r="AA159" s="2"/>
      <c r="AB159" s="2"/>
      <c r="AC159" s="2"/>
    </row>
    <row r="160" spans="1:29" ht="16.5" customHeight="1">
      <c r="A160" s="2"/>
      <c r="B160" s="2"/>
      <c r="C160" s="42"/>
      <c r="D160" s="43"/>
      <c r="E160" s="43"/>
      <c r="F160" s="43"/>
      <c r="G160" s="43"/>
      <c r="H160" s="43"/>
      <c r="I160" s="2"/>
      <c r="J160" s="2"/>
      <c r="K160" s="2"/>
      <c r="L160" s="2"/>
      <c r="M160" s="2"/>
      <c r="N160" s="2"/>
      <c r="O160" s="2"/>
      <c r="P160" s="2"/>
      <c r="Q160" s="2"/>
      <c r="R160" s="2"/>
      <c r="S160" s="2"/>
      <c r="T160" s="2"/>
      <c r="U160" s="2"/>
      <c r="V160" s="2"/>
      <c r="W160" s="2"/>
      <c r="X160" s="2"/>
      <c r="Y160" s="2"/>
      <c r="Z160" s="2"/>
      <c r="AA160" s="2"/>
      <c r="AB160" s="2"/>
      <c r="AC160" s="2"/>
    </row>
    <row r="161" spans="1:29" ht="16.5" customHeight="1">
      <c r="A161" s="2"/>
      <c r="B161" s="2"/>
      <c r="C161" s="42"/>
      <c r="D161" s="43"/>
      <c r="E161" s="43"/>
      <c r="F161" s="43"/>
      <c r="G161" s="43"/>
      <c r="H161" s="43"/>
      <c r="I161" s="2"/>
      <c r="J161" s="2"/>
      <c r="K161" s="2"/>
      <c r="L161" s="2"/>
      <c r="M161" s="2"/>
      <c r="N161" s="2"/>
      <c r="O161" s="2"/>
      <c r="P161" s="2"/>
      <c r="Q161" s="2"/>
      <c r="R161" s="2"/>
      <c r="S161" s="2"/>
      <c r="T161" s="2"/>
      <c r="U161" s="2"/>
      <c r="V161" s="2"/>
      <c r="W161" s="2"/>
      <c r="X161" s="2"/>
      <c r="Y161" s="2"/>
      <c r="Z161" s="2"/>
      <c r="AA161" s="2"/>
      <c r="AB161" s="2"/>
      <c r="AC161" s="2"/>
    </row>
    <row r="162" spans="1:29" ht="16.5" customHeight="1">
      <c r="A162" s="2"/>
      <c r="B162" s="2"/>
      <c r="C162" s="42"/>
      <c r="D162" s="43"/>
      <c r="E162" s="43"/>
      <c r="F162" s="43"/>
      <c r="G162" s="43"/>
      <c r="H162" s="43"/>
      <c r="I162" s="2"/>
      <c r="J162" s="2"/>
      <c r="K162" s="2"/>
      <c r="L162" s="2"/>
      <c r="M162" s="2"/>
      <c r="N162" s="2"/>
      <c r="O162" s="2"/>
      <c r="P162" s="2"/>
      <c r="Q162" s="2"/>
      <c r="R162" s="2"/>
      <c r="S162" s="2"/>
      <c r="T162" s="2"/>
      <c r="U162" s="2"/>
      <c r="V162" s="2"/>
      <c r="W162" s="2"/>
      <c r="X162" s="2"/>
      <c r="Y162" s="2"/>
      <c r="Z162" s="2"/>
      <c r="AA162" s="2"/>
      <c r="AB162" s="2"/>
      <c r="AC162" s="2"/>
    </row>
    <row r="163" spans="1:29" ht="16.5" customHeight="1">
      <c r="A163" s="2"/>
      <c r="B163" s="2"/>
      <c r="C163" s="42"/>
      <c r="D163" s="43"/>
      <c r="E163" s="43"/>
      <c r="F163" s="43"/>
      <c r="G163" s="43"/>
      <c r="H163" s="43"/>
      <c r="I163" s="2"/>
      <c r="J163" s="2"/>
      <c r="K163" s="2"/>
      <c r="L163" s="2"/>
      <c r="M163" s="2"/>
      <c r="N163" s="2"/>
      <c r="O163" s="2"/>
      <c r="P163" s="2"/>
      <c r="Q163" s="2"/>
      <c r="R163" s="2"/>
      <c r="S163" s="2"/>
      <c r="T163" s="2"/>
      <c r="U163" s="2"/>
      <c r="V163" s="2"/>
      <c r="W163" s="2"/>
      <c r="X163" s="2"/>
      <c r="Y163" s="2"/>
      <c r="Z163" s="2"/>
      <c r="AA163" s="2"/>
      <c r="AB163" s="2"/>
      <c r="AC163" s="2"/>
    </row>
    <row r="164" spans="1:29" ht="16.5" customHeight="1">
      <c r="A164" s="2"/>
      <c r="B164" s="2"/>
      <c r="C164" s="42"/>
      <c r="D164" s="43"/>
      <c r="E164" s="43"/>
      <c r="F164" s="43"/>
      <c r="G164" s="43"/>
      <c r="H164" s="43"/>
      <c r="I164" s="2"/>
      <c r="J164" s="2"/>
      <c r="K164" s="2"/>
      <c r="L164" s="2"/>
      <c r="M164" s="2"/>
      <c r="N164" s="2"/>
      <c r="O164" s="2"/>
      <c r="P164" s="2"/>
      <c r="Q164" s="2"/>
      <c r="R164" s="2"/>
      <c r="S164" s="2"/>
      <c r="T164" s="2"/>
      <c r="U164" s="2"/>
      <c r="V164" s="2"/>
      <c r="W164" s="2"/>
      <c r="X164" s="2"/>
      <c r="Y164" s="2"/>
      <c r="Z164" s="2"/>
      <c r="AA164" s="2"/>
      <c r="AB164" s="2"/>
      <c r="AC164" s="2"/>
    </row>
    <row r="165" spans="1:29" ht="16.5" customHeight="1">
      <c r="A165" s="2"/>
      <c r="B165" s="2"/>
      <c r="C165" s="42"/>
      <c r="D165" s="43"/>
      <c r="E165" s="43"/>
      <c r="F165" s="43"/>
      <c r="G165" s="43"/>
      <c r="H165" s="43"/>
      <c r="I165" s="2"/>
      <c r="J165" s="2"/>
      <c r="K165" s="2"/>
      <c r="L165" s="2"/>
      <c r="M165" s="2"/>
      <c r="N165" s="2"/>
      <c r="O165" s="2"/>
      <c r="P165" s="2"/>
      <c r="Q165" s="2"/>
      <c r="R165" s="2"/>
      <c r="S165" s="2"/>
      <c r="T165" s="2"/>
      <c r="U165" s="2"/>
      <c r="V165" s="2"/>
      <c r="W165" s="2"/>
      <c r="X165" s="2"/>
      <c r="Y165" s="2"/>
      <c r="Z165" s="2"/>
      <c r="AA165" s="2"/>
      <c r="AB165" s="2"/>
      <c r="AC165" s="2"/>
    </row>
    <row r="166" spans="1:29" ht="16.5" customHeight="1">
      <c r="A166" s="2"/>
      <c r="B166" s="2"/>
      <c r="C166" s="42"/>
      <c r="D166" s="43"/>
      <c r="E166" s="43"/>
      <c r="F166" s="43"/>
      <c r="G166" s="43"/>
      <c r="H166" s="43"/>
      <c r="I166" s="2"/>
      <c r="J166" s="2"/>
      <c r="K166" s="2"/>
      <c r="L166" s="2"/>
      <c r="M166" s="2"/>
      <c r="N166" s="2"/>
      <c r="O166" s="2"/>
      <c r="P166" s="2"/>
      <c r="Q166" s="2"/>
      <c r="R166" s="2"/>
      <c r="S166" s="2"/>
      <c r="T166" s="2"/>
      <c r="U166" s="2"/>
      <c r="V166" s="2"/>
      <c r="W166" s="2"/>
      <c r="X166" s="2"/>
      <c r="Y166" s="2"/>
      <c r="Z166" s="2"/>
      <c r="AA166" s="2"/>
      <c r="AB166" s="2"/>
      <c r="AC166" s="2"/>
    </row>
    <row r="167" spans="1:29" ht="16.5" customHeight="1">
      <c r="A167" s="2"/>
      <c r="B167" s="2"/>
      <c r="C167" s="42"/>
      <c r="D167" s="43"/>
      <c r="E167" s="43"/>
      <c r="F167" s="43"/>
      <c r="G167" s="43"/>
      <c r="H167" s="43"/>
      <c r="I167" s="2"/>
      <c r="J167" s="2"/>
      <c r="K167" s="2"/>
      <c r="L167" s="2"/>
      <c r="M167" s="2"/>
      <c r="N167" s="2"/>
      <c r="O167" s="2"/>
      <c r="P167" s="2"/>
      <c r="Q167" s="2"/>
      <c r="R167" s="2"/>
      <c r="S167" s="2"/>
      <c r="T167" s="2"/>
      <c r="U167" s="2"/>
      <c r="V167" s="2"/>
      <c r="W167" s="2"/>
      <c r="X167" s="2"/>
      <c r="Y167" s="2"/>
      <c r="Z167" s="2"/>
      <c r="AA167" s="2"/>
      <c r="AB167" s="2"/>
      <c r="AC167" s="2"/>
    </row>
    <row r="168" spans="1:29" ht="16.5" customHeight="1">
      <c r="A168" s="2"/>
      <c r="B168" s="2"/>
      <c r="C168" s="42"/>
      <c r="D168" s="43"/>
      <c r="E168" s="43"/>
      <c r="F168" s="43"/>
      <c r="G168" s="43"/>
      <c r="H168" s="43"/>
      <c r="I168" s="2"/>
      <c r="J168" s="2"/>
      <c r="K168" s="2"/>
      <c r="L168" s="2"/>
      <c r="M168" s="2"/>
      <c r="N168" s="2"/>
      <c r="O168" s="2"/>
      <c r="P168" s="2"/>
      <c r="Q168" s="2"/>
      <c r="R168" s="2"/>
      <c r="S168" s="2"/>
      <c r="T168" s="2"/>
      <c r="U168" s="2"/>
      <c r="V168" s="2"/>
      <c r="W168" s="2"/>
      <c r="X168" s="2"/>
      <c r="Y168" s="2"/>
      <c r="Z168" s="2"/>
      <c r="AA168" s="2"/>
      <c r="AB168" s="2"/>
      <c r="AC168" s="2"/>
    </row>
    <row r="169" spans="1:29" ht="16.5" customHeight="1">
      <c r="A169" s="2"/>
      <c r="B169" s="2"/>
      <c r="C169" s="42"/>
      <c r="D169" s="43"/>
      <c r="E169" s="43"/>
      <c r="F169" s="43"/>
      <c r="G169" s="43"/>
      <c r="H169" s="43"/>
      <c r="I169" s="2"/>
      <c r="J169" s="2"/>
      <c r="K169" s="2"/>
      <c r="L169" s="2"/>
      <c r="M169" s="2"/>
      <c r="N169" s="2"/>
      <c r="O169" s="2"/>
      <c r="P169" s="2"/>
      <c r="Q169" s="2"/>
      <c r="R169" s="2"/>
      <c r="S169" s="2"/>
      <c r="T169" s="2"/>
      <c r="U169" s="2"/>
      <c r="V169" s="2"/>
      <c r="W169" s="2"/>
      <c r="X169" s="2"/>
      <c r="Y169" s="2"/>
      <c r="Z169" s="2"/>
      <c r="AA169" s="2"/>
      <c r="AB169" s="2"/>
      <c r="AC169" s="2"/>
    </row>
    <row r="170" spans="1:29" ht="16.5" customHeight="1">
      <c r="A170" s="2"/>
      <c r="B170" s="2"/>
      <c r="C170" s="42"/>
      <c r="D170" s="43"/>
      <c r="E170" s="43"/>
      <c r="F170" s="43"/>
      <c r="G170" s="43"/>
      <c r="H170" s="43"/>
      <c r="I170" s="2"/>
      <c r="J170" s="2"/>
      <c r="K170" s="2"/>
      <c r="L170" s="2"/>
      <c r="M170" s="2"/>
      <c r="N170" s="2"/>
      <c r="O170" s="2"/>
      <c r="P170" s="2"/>
      <c r="Q170" s="2"/>
      <c r="R170" s="2"/>
      <c r="S170" s="2"/>
      <c r="T170" s="2"/>
      <c r="U170" s="2"/>
      <c r="V170" s="2"/>
      <c r="W170" s="2"/>
      <c r="X170" s="2"/>
      <c r="Y170" s="2"/>
      <c r="Z170" s="2"/>
      <c r="AA170" s="2"/>
      <c r="AB170" s="2"/>
      <c r="AC170" s="2"/>
    </row>
    <row r="171" spans="1:29" ht="16.5" customHeight="1">
      <c r="A171" s="2"/>
      <c r="B171" s="2"/>
      <c r="C171" s="42"/>
      <c r="D171" s="43"/>
      <c r="E171" s="43"/>
      <c r="F171" s="43"/>
      <c r="G171" s="43"/>
      <c r="H171" s="43"/>
      <c r="I171" s="2"/>
      <c r="J171" s="2"/>
      <c r="K171" s="2"/>
      <c r="L171" s="2"/>
      <c r="M171" s="2"/>
      <c r="N171" s="2"/>
      <c r="O171" s="2"/>
      <c r="P171" s="2"/>
      <c r="Q171" s="2"/>
      <c r="R171" s="2"/>
      <c r="S171" s="2"/>
      <c r="T171" s="2"/>
      <c r="U171" s="2"/>
      <c r="V171" s="2"/>
      <c r="W171" s="2"/>
      <c r="X171" s="2"/>
      <c r="Y171" s="2"/>
      <c r="Z171" s="2"/>
      <c r="AA171" s="2"/>
      <c r="AB171" s="2"/>
      <c r="AC171" s="2"/>
    </row>
    <row r="172" spans="1:29" ht="16.5" customHeight="1">
      <c r="A172" s="2"/>
      <c r="B172" s="2"/>
      <c r="C172" s="42"/>
      <c r="D172" s="43"/>
      <c r="E172" s="43"/>
      <c r="F172" s="43"/>
      <c r="G172" s="43"/>
      <c r="H172" s="43"/>
      <c r="I172" s="2"/>
      <c r="J172" s="2"/>
      <c r="K172" s="2"/>
      <c r="L172" s="2"/>
      <c r="M172" s="2"/>
      <c r="N172" s="2"/>
      <c r="O172" s="2"/>
      <c r="P172" s="2"/>
      <c r="Q172" s="2"/>
      <c r="R172" s="2"/>
      <c r="S172" s="2"/>
      <c r="T172" s="2"/>
      <c r="U172" s="2"/>
      <c r="V172" s="2"/>
      <c r="W172" s="2"/>
      <c r="X172" s="2"/>
      <c r="Y172" s="2"/>
      <c r="Z172" s="2"/>
      <c r="AA172" s="2"/>
      <c r="AB172" s="2"/>
      <c r="AC172" s="2"/>
    </row>
    <row r="173" spans="1:29" ht="16.5" customHeight="1">
      <c r="A173" s="2"/>
      <c r="B173" s="2"/>
      <c r="C173" s="42"/>
      <c r="D173" s="43"/>
      <c r="E173" s="43"/>
      <c r="F173" s="43"/>
      <c r="G173" s="43"/>
      <c r="H173" s="43"/>
      <c r="I173" s="2"/>
      <c r="J173" s="2"/>
      <c r="K173" s="2"/>
      <c r="L173" s="2"/>
      <c r="M173" s="2"/>
      <c r="N173" s="2"/>
      <c r="O173" s="2"/>
      <c r="P173" s="2"/>
      <c r="Q173" s="2"/>
      <c r="R173" s="2"/>
      <c r="S173" s="2"/>
      <c r="T173" s="2"/>
      <c r="U173" s="2"/>
      <c r="V173" s="2"/>
      <c r="W173" s="2"/>
      <c r="X173" s="2"/>
      <c r="Y173" s="2"/>
      <c r="Z173" s="2"/>
      <c r="AA173" s="2"/>
      <c r="AB173" s="2"/>
      <c r="AC173" s="2"/>
    </row>
    <row r="174" spans="1:29" ht="16.5" customHeight="1">
      <c r="A174" s="2"/>
      <c r="B174" s="2"/>
      <c r="C174" s="42"/>
      <c r="D174" s="43"/>
      <c r="E174" s="43"/>
      <c r="F174" s="43"/>
      <c r="G174" s="43"/>
      <c r="H174" s="43"/>
      <c r="I174" s="2"/>
      <c r="J174" s="2"/>
      <c r="K174" s="2"/>
      <c r="L174" s="2"/>
      <c r="M174" s="2"/>
      <c r="N174" s="2"/>
      <c r="O174" s="2"/>
      <c r="P174" s="2"/>
      <c r="Q174" s="2"/>
      <c r="R174" s="2"/>
      <c r="S174" s="2"/>
      <c r="T174" s="2"/>
      <c r="U174" s="2"/>
      <c r="V174" s="2"/>
      <c r="W174" s="2"/>
      <c r="X174" s="2"/>
      <c r="Y174" s="2"/>
      <c r="Z174" s="2"/>
      <c r="AA174" s="2"/>
      <c r="AB174" s="2"/>
      <c r="AC174" s="2"/>
    </row>
    <row r="175" spans="1:29" ht="16.5" customHeight="1">
      <c r="A175" s="2"/>
      <c r="B175" s="2"/>
      <c r="C175" s="42"/>
      <c r="D175" s="43"/>
      <c r="E175" s="43"/>
      <c r="F175" s="43"/>
      <c r="G175" s="43"/>
      <c r="H175" s="43"/>
      <c r="I175" s="2"/>
      <c r="J175" s="2"/>
      <c r="K175" s="2"/>
      <c r="L175" s="2"/>
      <c r="M175" s="2"/>
      <c r="N175" s="2"/>
      <c r="O175" s="2"/>
      <c r="P175" s="2"/>
      <c r="Q175" s="2"/>
      <c r="R175" s="2"/>
      <c r="S175" s="2"/>
      <c r="T175" s="2"/>
      <c r="U175" s="2"/>
      <c r="V175" s="2"/>
      <c r="W175" s="2"/>
      <c r="X175" s="2"/>
      <c r="Y175" s="2"/>
      <c r="Z175" s="2"/>
      <c r="AA175" s="2"/>
      <c r="AB175" s="2"/>
      <c r="AC175" s="2"/>
    </row>
    <row r="176" spans="1:29" ht="16.5" customHeight="1">
      <c r="A176" s="2"/>
      <c r="B176" s="2"/>
      <c r="C176" s="42"/>
      <c r="D176" s="43"/>
      <c r="E176" s="43"/>
      <c r="F176" s="43"/>
      <c r="G176" s="43"/>
      <c r="H176" s="43"/>
      <c r="I176" s="2"/>
      <c r="J176" s="2"/>
      <c r="K176" s="2"/>
      <c r="L176" s="2"/>
      <c r="M176" s="2"/>
      <c r="N176" s="2"/>
      <c r="O176" s="2"/>
      <c r="P176" s="2"/>
      <c r="Q176" s="2"/>
      <c r="R176" s="2"/>
      <c r="S176" s="2"/>
      <c r="T176" s="2"/>
      <c r="U176" s="2"/>
      <c r="V176" s="2"/>
      <c r="W176" s="2"/>
      <c r="X176" s="2"/>
      <c r="Y176" s="2"/>
      <c r="Z176" s="2"/>
      <c r="AA176" s="2"/>
      <c r="AB176" s="2"/>
      <c r="AC176" s="2"/>
    </row>
    <row r="177" spans="1:29" ht="16.5" customHeight="1">
      <c r="A177" s="2"/>
      <c r="B177" s="2"/>
      <c r="C177" s="42"/>
      <c r="D177" s="43"/>
      <c r="E177" s="43"/>
      <c r="F177" s="43"/>
      <c r="G177" s="43"/>
      <c r="H177" s="43"/>
      <c r="I177" s="2"/>
      <c r="J177" s="2"/>
      <c r="K177" s="2"/>
      <c r="L177" s="2"/>
      <c r="M177" s="2"/>
      <c r="N177" s="2"/>
      <c r="O177" s="2"/>
      <c r="P177" s="2"/>
      <c r="Q177" s="2"/>
      <c r="R177" s="2"/>
      <c r="S177" s="2"/>
      <c r="T177" s="2"/>
      <c r="U177" s="2"/>
      <c r="V177" s="2"/>
      <c r="W177" s="2"/>
      <c r="X177" s="2"/>
      <c r="Y177" s="2"/>
      <c r="Z177" s="2"/>
      <c r="AA177" s="2"/>
      <c r="AB177" s="2"/>
      <c r="AC177" s="2"/>
    </row>
    <row r="178" spans="1:29" ht="16.5" customHeight="1">
      <c r="A178" s="2"/>
      <c r="B178" s="2"/>
      <c r="C178" s="42"/>
      <c r="D178" s="43"/>
      <c r="E178" s="43"/>
      <c r="F178" s="43"/>
      <c r="G178" s="43"/>
      <c r="H178" s="43"/>
      <c r="I178" s="2"/>
      <c r="J178" s="2"/>
      <c r="K178" s="2"/>
      <c r="L178" s="2"/>
      <c r="M178" s="2"/>
      <c r="N178" s="2"/>
      <c r="O178" s="2"/>
      <c r="P178" s="2"/>
      <c r="Q178" s="2"/>
      <c r="R178" s="2"/>
      <c r="S178" s="2"/>
      <c r="T178" s="2"/>
      <c r="U178" s="2"/>
      <c r="V178" s="2"/>
      <c r="W178" s="2"/>
      <c r="X178" s="2"/>
      <c r="Y178" s="2"/>
      <c r="Z178" s="2"/>
      <c r="AA178" s="2"/>
      <c r="AB178" s="2"/>
      <c r="AC178" s="2"/>
    </row>
    <row r="179" spans="1:29" ht="16.5" customHeight="1">
      <c r="A179" s="2"/>
      <c r="B179" s="2"/>
      <c r="C179" s="42"/>
      <c r="D179" s="43"/>
      <c r="E179" s="43"/>
      <c r="F179" s="43"/>
      <c r="G179" s="43"/>
      <c r="H179" s="43"/>
      <c r="I179" s="2"/>
      <c r="J179" s="2"/>
      <c r="K179" s="2"/>
      <c r="L179" s="2"/>
      <c r="M179" s="2"/>
      <c r="N179" s="2"/>
      <c r="O179" s="2"/>
      <c r="P179" s="2"/>
      <c r="Q179" s="2"/>
      <c r="R179" s="2"/>
      <c r="S179" s="2"/>
      <c r="T179" s="2"/>
      <c r="U179" s="2"/>
      <c r="V179" s="2"/>
      <c r="W179" s="2"/>
      <c r="X179" s="2"/>
      <c r="Y179" s="2"/>
      <c r="Z179" s="2"/>
      <c r="AA179" s="2"/>
      <c r="AB179" s="2"/>
      <c r="AC179" s="2"/>
    </row>
    <row r="180" spans="1:29" ht="16.5" customHeight="1">
      <c r="A180" s="2"/>
      <c r="B180" s="2"/>
      <c r="C180" s="42"/>
      <c r="D180" s="43"/>
      <c r="E180" s="43"/>
      <c r="F180" s="43"/>
      <c r="G180" s="43"/>
      <c r="H180" s="43"/>
      <c r="I180" s="2"/>
      <c r="J180" s="2"/>
      <c r="K180" s="2"/>
      <c r="L180" s="2"/>
      <c r="M180" s="2"/>
      <c r="N180" s="2"/>
      <c r="O180" s="2"/>
      <c r="P180" s="2"/>
      <c r="Q180" s="2"/>
      <c r="R180" s="2"/>
      <c r="S180" s="2"/>
      <c r="T180" s="2"/>
      <c r="U180" s="2"/>
      <c r="V180" s="2"/>
      <c r="W180" s="2"/>
      <c r="X180" s="2"/>
      <c r="Y180" s="2"/>
      <c r="Z180" s="2"/>
      <c r="AA180" s="2"/>
      <c r="AB180" s="2"/>
      <c r="AC180" s="2"/>
    </row>
    <row r="181" spans="1:29" ht="16.5" customHeight="1">
      <c r="A181" s="2"/>
      <c r="B181" s="2"/>
      <c r="C181" s="42"/>
      <c r="D181" s="43"/>
      <c r="E181" s="43"/>
      <c r="F181" s="43"/>
      <c r="G181" s="43"/>
      <c r="H181" s="43"/>
      <c r="I181" s="2"/>
      <c r="J181" s="2"/>
      <c r="K181" s="2"/>
      <c r="L181" s="2"/>
      <c r="M181" s="2"/>
      <c r="N181" s="2"/>
      <c r="O181" s="2"/>
      <c r="P181" s="2"/>
      <c r="Q181" s="2"/>
      <c r="R181" s="2"/>
      <c r="S181" s="2"/>
      <c r="T181" s="2"/>
      <c r="U181" s="2"/>
      <c r="V181" s="2"/>
      <c r="W181" s="2"/>
      <c r="X181" s="2"/>
      <c r="Y181" s="2"/>
      <c r="Z181" s="2"/>
      <c r="AA181" s="2"/>
      <c r="AB181" s="2"/>
      <c r="AC181" s="2"/>
    </row>
    <row r="182" spans="1:29" ht="16.5" customHeight="1">
      <c r="A182" s="2"/>
      <c r="B182" s="2"/>
      <c r="C182" s="42"/>
      <c r="D182" s="43"/>
      <c r="E182" s="43"/>
      <c r="F182" s="43"/>
      <c r="G182" s="43"/>
      <c r="H182" s="43"/>
      <c r="I182" s="2"/>
      <c r="J182" s="2"/>
      <c r="K182" s="2"/>
      <c r="L182" s="2"/>
      <c r="M182" s="2"/>
      <c r="N182" s="2"/>
      <c r="O182" s="2"/>
      <c r="P182" s="2"/>
      <c r="Q182" s="2"/>
      <c r="R182" s="2"/>
      <c r="S182" s="2"/>
      <c r="T182" s="2"/>
      <c r="U182" s="2"/>
      <c r="V182" s="2"/>
      <c r="W182" s="2"/>
      <c r="X182" s="2"/>
      <c r="Y182" s="2"/>
      <c r="Z182" s="2"/>
      <c r="AA182" s="2"/>
      <c r="AB182" s="2"/>
      <c r="AC182" s="2"/>
    </row>
    <row r="183" spans="1:29" ht="16.5" customHeight="1">
      <c r="A183" s="2"/>
      <c r="B183" s="2"/>
      <c r="C183" s="42"/>
      <c r="D183" s="43"/>
      <c r="E183" s="43"/>
      <c r="F183" s="43"/>
      <c r="G183" s="43"/>
      <c r="H183" s="43"/>
      <c r="I183" s="2"/>
      <c r="J183" s="2"/>
      <c r="K183" s="2"/>
      <c r="L183" s="2"/>
      <c r="M183" s="2"/>
      <c r="N183" s="2"/>
      <c r="O183" s="2"/>
      <c r="P183" s="2"/>
      <c r="Q183" s="2"/>
      <c r="R183" s="2"/>
      <c r="S183" s="2"/>
      <c r="T183" s="2"/>
      <c r="U183" s="2"/>
      <c r="V183" s="2"/>
      <c r="W183" s="2"/>
      <c r="X183" s="2"/>
      <c r="Y183" s="2"/>
      <c r="Z183" s="2"/>
      <c r="AA183" s="2"/>
      <c r="AB183" s="2"/>
      <c r="AC183" s="2"/>
    </row>
    <row r="184" spans="1:29" ht="16.5" customHeight="1">
      <c r="A184" s="2"/>
      <c r="B184" s="2"/>
      <c r="C184" s="42"/>
      <c r="D184" s="43"/>
      <c r="E184" s="43"/>
      <c r="F184" s="43"/>
      <c r="G184" s="43"/>
      <c r="H184" s="43"/>
      <c r="I184" s="2"/>
      <c r="J184" s="2"/>
      <c r="K184" s="2"/>
      <c r="L184" s="2"/>
      <c r="M184" s="2"/>
      <c r="N184" s="2"/>
      <c r="O184" s="2"/>
      <c r="P184" s="2"/>
      <c r="Q184" s="2"/>
      <c r="R184" s="2"/>
      <c r="S184" s="2"/>
      <c r="T184" s="2"/>
      <c r="U184" s="2"/>
      <c r="V184" s="2"/>
      <c r="W184" s="2"/>
      <c r="X184" s="2"/>
      <c r="Y184" s="2"/>
      <c r="Z184" s="2"/>
      <c r="AA184" s="2"/>
      <c r="AB184" s="2"/>
      <c r="AC184" s="2"/>
    </row>
    <row r="185" spans="1:29" ht="16.5" customHeight="1">
      <c r="A185" s="2"/>
      <c r="B185" s="2"/>
      <c r="C185" s="42"/>
      <c r="D185" s="43"/>
      <c r="E185" s="43"/>
      <c r="F185" s="43"/>
      <c r="G185" s="43"/>
      <c r="H185" s="43"/>
      <c r="I185" s="2"/>
      <c r="J185" s="2"/>
      <c r="K185" s="2"/>
      <c r="L185" s="2"/>
      <c r="M185" s="2"/>
      <c r="N185" s="2"/>
      <c r="O185" s="2"/>
      <c r="P185" s="2"/>
      <c r="Q185" s="2"/>
      <c r="R185" s="2"/>
      <c r="S185" s="2"/>
      <c r="T185" s="2"/>
      <c r="U185" s="2"/>
      <c r="V185" s="2"/>
      <c r="W185" s="2"/>
      <c r="X185" s="2"/>
      <c r="Y185" s="2"/>
      <c r="Z185" s="2"/>
      <c r="AA185" s="2"/>
      <c r="AB185" s="2"/>
      <c r="AC185" s="2"/>
    </row>
    <row r="186" spans="1:29" ht="16.5" customHeight="1">
      <c r="A186" s="2"/>
      <c r="B186" s="2"/>
      <c r="C186" s="42"/>
      <c r="D186" s="43"/>
      <c r="E186" s="43"/>
      <c r="F186" s="43"/>
      <c r="G186" s="43"/>
      <c r="H186" s="43"/>
      <c r="I186" s="2"/>
      <c r="J186" s="2"/>
      <c r="K186" s="2"/>
      <c r="L186" s="2"/>
      <c r="M186" s="2"/>
      <c r="N186" s="2"/>
      <c r="O186" s="2"/>
      <c r="P186" s="2"/>
      <c r="Q186" s="2"/>
      <c r="R186" s="2"/>
      <c r="S186" s="2"/>
      <c r="T186" s="2"/>
      <c r="U186" s="2"/>
      <c r="V186" s="2"/>
      <c r="W186" s="2"/>
      <c r="X186" s="2"/>
      <c r="Y186" s="2"/>
      <c r="Z186" s="2"/>
      <c r="AA186" s="2"/>
      <c r="AB186" s="2"/>
      <c r="AC186" s="2"/>
    </row>
    <row r="187" spans="1:29" ht="16.5" customHeight="1">
      <c r="A187" s="2"/>
      <c r="B187" s="2"/>
      <c r="C187" s="42"/>
      <c r="D187" s="43"/>
      <c r="E187" s="43"/>
      <c r="F187" s="43"/>
      <c r="G187" s="43"/>
      <c r="H187" s="43"/>
      <c r="I187" s="2"/>
      <c r="J187" s="2"/>
      <c r="K187" s="2"/>
      <c r="L187" s="2"/>
      <c r="M187" s="2"/>
      <c r="N187" s="2"/>
      <c r="O187" s="2"/>
      <c r="P187" s="2"/>
      <c r="Q187" s="2"/>
      <c r="R187" s="2"/>
      <c r="S187" s="2"/>
      <c r="T187" s="2"/>
      <c r="U187" s="2"/>
      <c r="V187" s="2"/>
      <c r="W187" s="2"/>
      <c r="X187" s="2"/>
      <c r="Y187" s="2"/>
      <c r="Z187" s="2"/>
      <c r="AA187" s="2"/>
      <c r="AB187" s="2"/>
      <c r="AC187" s="2"/>
    </row>
    <row r="188" spans="1:29" ht="16.5" customHeight="1">
      <c r="A188" s="2"/>
      <c r="B188" s="2"/>
      <c r="C188" s="42"/>
      <c r="D188" s="43"/>
      <c r="E188" s="43"/>
      <c r="F188" s="43"/>
      <c r="G188" s="43"/>
      <c r="H188" s="43"/>
      <c r="I188" s="2"/>
      <c r="J188" s="2"/>
      <c r="K188" s="2"/>
      <c r="L188" s="2"/>
      <c r="M188" s="2"/>
      <c r="N188" s="2"/>
      <c r="O188" s="2"/>
      <c r="P188" s="2"/>
      <c r="Q188" s="2"/>
      <c r="R188" s="2"/>
      <c r="S188" s="2"/>
      <c r="T188" s="2"/>
      <c r="U188" s="2"/>
      <c r="V188" s="2"/>
      <c r="W188" s="2"/>
      <c r="X188" s="2"/>
      <c r="Y188" s="2"/>
      <c r="Z188" s="2"/>
      <c r="AA188" s="2"/>
      <c r="AB188" s="2"/>
      <c r="AC188" s="2"/>
    </row>
    <row r="189" spans="1:29" ht="16.5" customHeight="1">
      <c r="A189" s="2"/>
      <c r="B189" s="2"/>
      <c r="C189" s="42"/>
      <c r="D189" s="43"/>
      <c r="E189" s="43"/>
      <c r="F189" s="43"/>
      <c r="G189" s="43"/>
      <c r="H189" s="43"/>
      <c r="I189" s="2"/>
      <c r="J189" s="2"/>
      <c r="K189" s="2"/>
      <c r="L189" s="2"/>
      <c r="M189" s="2"/>
      <c r="N189" s="2"/>
      <c r="O189" s="2"/>
      <c r="P189" s="2"/>
      <c r="Q189" s="2"/>
      <c r="R189" s="2"/>
      <c r="S189" s="2"/>
      <c r="T189" s="2"/>
      <c r="U189" s="2"/>
      <c r="V189" s="2"/>
      <c r="W189" s="2"/>
      <c r="X189" s="2"/>
      <c r="Y189" s="2"/>
      <c r="Z189" s="2"/>
      <c r="AA189" s="2"/>
      <c r="AB189" s="2"/>
      <c r="AC189" s="2"/>
    </row>
    <row r="190" spans="1:29" ht="16.5" customHeight="1">
      <c r="A190" s="2"/>
      <c r="B190" s="2"/>
      <c r="C190" s="42"/>
      <c r="D190" s="43"/>
      <c r="E190" s="43"/>
      <c r="F190" s="43"/>
      <c r="G190" s="43"/>
      <c r="H190" s="43"/>
      <c r="I190" s="2"/>
      <c r="J190" s="2"/>
      <c r="K190" s="2"/>
      <c r="L190" s="2"/>
      <c r="M190" s="2"/>
      <c r="N190" s="2"/>
      <c r="O190" s="2"/>
      <c r="P190" s="2"/>
      <c r="Q190" s="2"/>
      <c r="R190" s="2"/>
      <c r="S190" s="2"/>
      <c r="T190" s="2"/>
      <c r="U190" s="2"/>
      <c r="V190" s="2"/>
      <c r="W190" s="2"/>
      <c r="X190" s="2"/>
      <c r="Y190" s="2"/>
      <c r="Z190" s="2"/>
      <c r="AA190" s="2"/>
      <c r="AB190" s="2"/>
      <c r="AC190" s="2"/>
    </row>
    <row r="191" spans="1:29" ht="16.5" customHeight="1">
      <c r="A191" s="2"/>
      <c r="B191" s="2"/>
      <c r="C191" s="42"/>
      <c r="D191" s="43"/>
      <c r="E191" s="43"/>
      <c r="F191" s="43"/>
      <c r="G191" s="43"/>
      <c r="H191" s="43"/>
      <c r="I191" s="2"/>
      <c r="J191" s="2"/>
      <c r="K191" s="2"/>
      <c r="L191" s="2"/>
      <c r="M191" s="2"/>
      <c r="N191" s="2"/>
      <c r="O191" s="2"/>
      <c r="P191" s="2"/>
      <c r="Q191" s="2"/>
      <c r="R191" s="2"/>
      <c r="S191" s="2"/>
      <c r="T191" s="2"/>
      <c r="U191" s="2"/>
      <c r="V191" s="2"/>
      <c r="W191" s="2"/>
      <c r="X191" s="2"/>
      <c r="Y191" s="2"/>
      <c r="Z191" s="2"/>
      <c r="AA191" s="2"/>
      <c r="AB191" s="2"/>
      <c r="AC191" s="2"/>
    </row>
    <row r="192" spans="1:29" ht="16.5" customHeight="1">
      <c r="A192" s="2"/>
      <c r="B192" s="2"/>
      <c r="C192" s="42"/>
      <c r="D192" s="43"/>
      <c r="E192" s="43"/>
      <c r="F192" s="43"/>
      <c r="G192" s="43"/>
      <c r="H192" s="43"/>
      <c r="I192" s="2"/>
      <c r="J192" s="2"/>
      <c r="K192" s="2"/>
      <c r="L192" s="2"/>
      <c r="M192" s="2"/>
      <c r="N192" s="2"/>
      <c r="O192" s="2"/>
      <c r="P192" s="2"/>
      <c r="Q192" s="2"/>
      <c r="R192" s="2"/>
      <c r="S192" s="2"/>
      <c r="T192" s="2"/>
      <c r="U192" s="2"/>
      <c r="V192" s="2"/>
      <c r="W192" s="2"/>
      <c r="X192" s="2"/>
      <c r="Y192" s="2"/>
      <c r="Z192" s="2"/>
      <c r="AA192" s="2"/>
      <c r="AB192" s="2"/>
      <c r="AC192" s="2"/>
    </row>
    <row r="193" spans="1:29" ht="16.5" customHeight="1">
      <c r="A193" s="2"/>
      <c r="B193" s="2"/>
      <c r="C193" s="42"/>
      <c r="D193" s="43"/>
      <c r="E193" s="43"/>
      <c r="F193" s="43"/>
      <c r="G193" s="43"/>
      <c r="H193" s="43"/>
      <c r="I193" s="2"/>
      <c r="J193" s="2"/>
      <c r="K193" s="2"/>
      <c r="L193" s="2"/>
      <c r="M193" s="2"/>
      <c r="N193" s="2"/>
      <c r="O193" s="2"/>
      <c r="P193" s="2"/>
      <c r="Q193" s="2"/>
      <c r="R193" s="2"/>
      <c r="S193" s="2"/>
      <c r="T193" s="2"/>
      <c r="U193" s="2"/>
      <c r="V193" s="2"/>
      <c r="W193" s="2"/>
      <c r="X193" s="2"/>
      <c r="Y193" s="2"/>
      <c r="Z193" s="2"/>
      <c r="AA193" s="2"/>
      <c r="AB193" s="2"/>
      <c r="AC193" s="2"/>
    </row>
    <row r="194" spans="1:29" ht="16.5" customHeight="1">
      <c r="A194" s="2"/>
      <c r="B194" s="2"/>
      <c r="C194" s="42"/>
      <c r="D194" s="43"/>
      <c r="E194" s="43"/>
      <c r="F194" s="43"/>
      <c r="G194" s="43"/>
      <c r="H194" s="43"/>
      <c r="I194" s="2"/>
      <c r="J194" s="2"/>
      <c r="K194" s="2"/>
      <c r="L194" s="2"/>
      <c r="M194" s="2"/>
      <c r="N194" s="2"/>
      <c r="O194" s="2"/>
      <c r="P194" s="2"/>
      <c r="Q194" s="2"/>
      <c r="R194" s="2"/>
      <c r="S194" s="2"/>
      <c r="T194" s="2"/>
      <c r="U194" s="2"/>
      <c r="V194" s="2"/>
      <c r="W194" s="2"/>
      <c r="X194" s="2"/>
      <c r="Y194" s="2"/>
      <c r="Z194" s="2"/>
      <c r="AA194" s="2"/>
      <c r="AB194" s="2"/>
      <c r="AC194" s="2"/>
    </row>
    <row r="195" spans="1:29" ht="16.5" customHeight="1">
      <c r="A195" s="2"/>
      <c r="B195" s="2"/>
      <c r="C195" s="42"/>
      <c r="D195" s="43"/>
      <c r="E195" s="43"/>
      <c r="F195" s="43"/>
      <c r="G195" s="43"/>
      <c r="H195" s="43"/>
      <c r="I195" s="2"/>
      <c r="J195" s="2"/>
      <c r="K195" s="2"/>
      <c r="L195" s="2"/>
      <c r="M195" s="2"/>
      <c r="N195" s="2"/>
      <c r="O195" s="2"/>
      <c r="P195" s="2"/>
      <c r="Q195" s="2"/>
      <c r="R195" s="2"/>
      <c r="S195" s="2"/>
      <c r="T195" s="2"/>
      <c r="U195" s="2"/>
      <c r="V195" s="2"/>
      <c r="W195" s="2"/>
      <c r="X195" s="2"/>
      <c r="Y195" s="2"/>
      <c r="Z195" s="2"/>
      <c r="AA195" s="2"/>
      <c r="AB195" s="2"/>
      <c r="AC195" s="2"/>
    </row>
    <row r="196" spans="1:29" ht="16.5" customHeight="1">
      <c r="A196" s="2"/>
      <c r="B196" s="2"/>
      <c r="C196" s="42"/>
      <c r="D196" s="43"/>
      <c r="E196" s="43"/>
      <c r="F196" s="43"/>
      <c r="G196" s="43"/>
      <c r="H196" s="43"/>
      <c r="I196" s="2"/>
      <c r="J196" s="2"/>
      <c r="K196" s="2"/>
      <c r="L196" s="2"/>
      <c r="M196" s="2"/>
      <c r="N196" s="2"/>
      <c r="O196" s="2"/>
      <c r="P196" s="2"/>
      <c r="Q196" s="2"/>
      <c r="R196" s="2"/>
      <c r="S196" s="2"/>
      <c r="T196" s="2"/>
      <c r="U196" s="2"/>
      <c r="V196" s="2"/>
      <c r="W196" s="2"/>
      <c r="X196" s="2"/>
      <c r="Y196" s="2"/>
      <c r="Z196" s="2"/>
      <c r="AA196" s="2"/>
      <c r="AB196" s="2"/>
      <c r="AC196" s="2"/>
    </row>
    <row r="197" spans="1:29" ht="16.5" customHeight="1">
      <c r="A197" s="2"/>
      <c r="B197" s="2"/>
      <c r="C197" s="42"/>
      <c r="D197" s="43"/>
      <c r="E197" s="43"/>
      <c r="F197" s="43"/>
      <c r="G197" s="43"/>
      <c r="H197" s="43"/>
      <c r="I197" s="2"/>
      <c r="J197" s="2"/>
      <c r="K197" s="2"/>
      <c r="L197" s="2"/>
      <c r="M197" s="2"/>
      <c r="N197" s="2"/>
      <c r="O197" s="2"/>
      <c r="P197" s="2"/>
      <c r="Q197" s="2"/>
      <c r="R197" s="2"/>
      <c r="S197" s="2"/>
      <c r="T197" s="2"/>
      <c r="U197" s="2"/>
      <c r="V197" s="2"/>
      <c r="W197" s="2"/>
      <c r="X197" s="2"/>
      <c r="Y197" s="2"/>
      <c r="Z197" s="2"/>
      <c r="AA197" s="2"/>
      <c r="AB197" s="2"/>
      <c r="AC197" s="2"/>
    </row>
    <row r="198" spans="1:29" ht="16.5" customHeight="1">
      <c r="A198" s="2"/>
      <c r="B198" s="2"/>
      <c r="C198" s="42"/>
      <c r="D198" s="43"/>
      <c r="E198" s="43"/>
      <c r="F198" s="43"/>
      <c r="G198" s="43"/>
      <c r="H198" s="43"/>
      <c r="I198" s="2"/>
      <c r="J198" s="2"/>
      <c r="K198" s="2"/>
      <c r="L198" s="2"/>
      <c r="M198" s="2"/>
      <c r="N198" s="2"/>
      <c r="O198" s="2"/>
      <c r="P198" s="2"/>
      <c r="Q198" s="2"/>
      <c r="R198" s="2"/>
      <c r="S198" s="2"/>
      <c r="T198" s="2"/>
      <c r="U198" s="2"/>
      <c r="V198" s="2"/>
      <c r="W198" s="2"/>
      <c r="X198" s="2"/>
      <c r="Y198" s="2"/>
      <c r="Z198" s="2"/>
      <c r="AA198" s="2"/>
      <c r="AB198" s="2"/>
      <c r="AC198" s="2"/>
    </row>
    <row r="199" spans="1:29" ht="16.5" customHeight="1">
      <c r="A199" s="2"/>
      <c r="B199" s="2"/>
      <c r="C199" s="42"/>
      <c r="D199" s="43"/>
      <c r="E199" s="43"/>
      <c r="F199" s="43"/>
      <c r="G199" s="43"/>
      <c r="H199" s="43"/>
      <c r="I199" s="2"/>
      <c r="J199" s="2"/>
      <c r="K199" s="2"/>
      <c r="L199" s="2"/>
      <c r="M199" s="2"/>
      <c r="N199" s="2"/>
      <c r="O199" s="2"/>
      <c r="P199" s="2"/>
      <c r="Q199" s="2"/>
      <c r="R199" s="2"/>
      <c r="S199" s="2"/>
      <c r="T199" s="2"/>
      <c r="U199" s="2"/>
      <c r="V199" s="2"/>
      <c r="W199" s="2"/>
      <c r="X199" s="2"/>
      <c r="Y199" s="2"/>
      <c r="Z199" s="2"/>
      <c r="AA199" s="2"/>
      <c r="AB199" s="2"/>
      <c r="AC199" s="2"/>
    </row>
    <row r="200" spans="1:29" ht="16.5" customHeight="1">
      <c r="A200" s="2"/>
      <c r="B200" s="2"/>
      <c r="C200" s="42"/>
      <c r="D200" s="43"/>
      <c r="E200" s="43"/>
      <c r="F200" s="43"/>
      <c r="G200" s="43"/>
      <c r="H200" s="43"/>
      <c r="I200" s="2"/>
      <c r="J200" s="2"/>
      <c r="K200" s="2"/>
      <c r="L200" s="2"/>
      <c r="M200" s="2"/>
      <c r="N200" s="2"/>
      <c r="O200" s="2"/>
      <c r="P200" s="2"/>
      <c r="Q200" s="2"/>
      <c r="R200" s="2"/>
      <c r="S200" s="2"/>
      <c r="T200" s="2"/>
      <c r="U200" s="2"/>
      <c r="V200" s="2"/>
      <c r="W200" s="2"/>
      <c r="X200" s="2"/>
      <c r="Y200" s="2"/>
      <c r="Z200" s="2"/>
      <c r="AA200" s="2"/>
      <c r="AB200" s="2"/>
      <c r="AC200" s="2"/>
    </row>
    <row r="201" spans="1:29" ht="16.5" customHeight="1">
      <c r="A201" s="2"/>
      <c r="B201" s="2"/>
      <c r="C201" s="42"/>
      <c r="D201" s="43"/>
      <c r="E201" s="43"/>
      <c r="F201" s="43"/>
      <c r="G201" s="43"/>
      <c r="H201" s="43"/>
      <c r="I201" s="2"/>
      <c r="J201" s="2"/>
      <c r="K201" s="2"/>
      <c r="L201" s="2"/>
      <c r="M201" s="2"/>
      <c r="N201" s="2"/>
      <c r="O201" s="2"/>
      <c r="P201" s="2"/>
      <c r="Q201" s="2"/>
      <c r="R201" s="2"/>
      <c r="S201" s="2"/>
      <c r="T201" s="2"/>
      <c r="U201" s="2"/>
      <c r="V201" s="2"/>
      <c r="W201" s="2"/>
      <c r="X201" s="2"/>
      <c r="Y201" s="2"/>
      <c r="Z201" s="2"/>
      <c r="AA201" s="2"/>
      <c r="AB201" s="2"/>
      <c r="AC201" s="2"/>
    </row>
    <row r="202" spans="1:29" ht="16.5" customHeight="1">
      <c r="A202" s="2"/>
      <c r="B202" s="2"/>
      <c r="C202" s="42"/>
      <c r="D202" s="43"/>
      <c r="E202" s="43"/>
      <c r="F202" s="43"/>
      <c r="G202" s="43"/>
      <c r="H202" s="43"/>
      <c r="I202" s="2"/>
      <c r="J202" s="2"/>
      <c r="K202" s="2"/>
      <c r="L202" s="2"/>
      <c r="M202" s="2"/>
      <c r="N202" s="2"/>
      <c r="O202" s="2"/>
      <c r="P202" s="2"/>
      <c r="Q202" s="2"/>
      <c r="R202" s="2"/>
      <c r="S202" s="2"/>
      <c r="T202" s="2"/>
      <c r="U202" s="2"/>
      <c r="V202" s="2"/>
      <c r="W202" s="2"/>
      <c r="X202" s="2"/>
      <c r="Y202" s="2"/>
      <c r="Z202" s="2"/>
      <c r="AA202" s="2"/>
      <c r="AB202" s="2"/>
      <c r="AC202" s="2"/>
    </row>
    <row r="203" spans="1:29" ht="16.5" customHeight="1">
      <c r="A203" s="2"/>
      <c r="B203" s="2"/>
      <c r="C203" s="42"/>
      <c r="D203" s="43"/>
      <c r="E203" s="43"/>
      <c r="F203" s="43"/>
      <c r="G203" s="43"/>
      <c r="H203" s="43"/>
      <c r="I203" s="2"/>
      <c r="J203" s="2"/>
      <c r="K203" s="2"/>
      <c r="L203" s="2"/>
      <c r="M203" s="2"/>
      <c r="N203" s="2"/>
      <c r="O203" s="2"/>
      <c r="P203" s="2"/>
      <c r="Q203" s="2"/>
      <c r="R203" s="2"/>
      <c r="S203" s="2"/>
      <c r="T203" s="2"/>
      <c r="U203" s="2"/>
      <c r="V203" s="2"/>
      <c r="W203" s="2"/>
      <c r="X203" s="2"/>
      <c r="Y203" s="2"/>
      <c r="Z203" s="2"/>
      <c r="AA203" s="2"/>
      <c r="AB203" s="2"/>
      <c r="AC203" s="2"/>
    </row>
    <row r="204" spans="1:29" ht="16.5" customHeight="1">
      <c r="A204" s="2"/>
      <c r="B204" s="2"/>
      <c r="C204" s="42"/>
      <c r="D204" s="43"/>
      <c r="E204" s="43"/>
      <c r="F204" s="43"/>
      <c r="G204" s="43"/>
      <c r="H204" s="43"/>
      <c r="I204" s="2"/>
      <c r="J204" s="2"/>
      <c r="K204" s="2"/>
      <c r="L204" s="2"/>
      <c r="M204" s="2"/>
      <c r="N204" s="2"/>
      <c r="O204" s="2"/>
      <c r="P204" s="2"/>
      <c r="Q204" s="2"/>
      <c r="R204" s="2"/>
      <c r="S204" s="2"/>
      <c r="T204" s="2"/>
      <c r="U204" s="2"/>
      <c r="V204" s="2"/>
      <c r="W204" s="2"/>
      <c r="X204" s="2"/>
      <c r="Y204" s="2"/>
      <c r="Z204" s="2"/>
      <c r="AA204" s="2"/>
      <c r="AB204" s="2"/>
      <c r="AC204" s="2"/>
    </row>
    <row r="205" spans="1:29" ht="16.5" customHeight="1">
      <c r="A205" s="2"/>
      <c r="B205" s="2"/>
      <c r="C205" s="42"/>
      <c r="D205" s="43"/>
      <c r="E205" s="43"/>
      <c r="F205" s="43"/>
      <c r="G205" s="43"/>
      <c r="H205" s="43"/>
      <c r="I205" s="2"/>
      <c r="J205" s="2"/>
      <c r="K205" s="2"/>
      <c r="L205" s="2"/>
      <c r="M205" s="2"/>
      <c r="N205" s="2"/>
      <c r="O205" s="2"/>
      <c r="P205" s="2"/>
      <c r="Q205" s="2"/>
      <c r="R205" s="2"/>
      <c r="S205" s="2"/>
      <c r="T205" s="2"/>
      <c r="U205" s="2"/>
      <c r="V205" s="2"/>
      <c r="W205" s="2"/>
      <c r="X205" s="2"/>
      <c r="Y205" s="2"/>
      <c r="Z205" s="2"/>
      <c r="AA205" s="2"/>
      <c r="AB205" s="2"/>
      <c r="AC205" s="2"/>
    </row>
    <row r="206" spans="1:29" ht="16.5" customHeight="1">
      <c r="A206" s="2"/>
      <c r="B206" s="2"/>
      <c r="C206" s="42"/>
      <c r="D206" s="43"/>
      <c r="E206" s="43"/>
      <c r="F206" s="43"/>
      <c r="G206" s="43"/>
      <c r="H206" s="43"/>
      <c r="I206" s="2"/>
      <c r="J206" s="2"/>
      <c r="K206" s="2"/>
      <c r="L206" s="2"/>
      <c r="M206" s="2"/>
      <c r="N206" s="2"/>
      <c r="O206" s="2"/>
      <c r="P206" s="2"/>
      <c r="Q206" s="2"/>
      <c r="R206" s="2"/>
      <c r="S206" s="2"/>
      <c r="T206" s="2"/>
      <c r="U206" s="2"/>
      <c r="V206" s="2"/>
      <c r="W206" s="2"/>
      <c r="X206" s="2"/>
      <c r="Y206" s="2"/>
      <c r="Z206" s="2"/>
      <c r="AA206" s="2"/>
      <c r="AB206" s="2"/>
      <c r="AC206" s="2"/>
    </row>
    <row r="207" spans="1:29" ht="16.5" customHeight="1">
      <c r="A207" s="2"/>
      <c r="B207" s="2"/>
      <c r="C207" s="42"/>
      <c r="D207" s="43"/>
      <c r="E207" s="43"/>
      <c r="F207" s="43"/>
      <c r="G207" s="43"/>
      <c r="H207" s="43"/>
      <c r="I207" s="2"/>
      <c r="J207" s="2"/>
      <c r="K207" s="2"/>
      <c r="L207" s="2"/>
      <c r="M207" s="2"/>
      <c r="N207" s="2"/>
      <c r="O207" s="2"/>
      <c r="P207" s="2"/>
      <c r="Q207" s="2"/>
      <c r="R207" s="2"/>
      <c r="S207" s="2"/>
      <c r="T207" s="2"/>
      <c r="U207" s="2"/>
      <c r="V207" s="2"/>
      <c r="W207" s="2"/>
      <c r="X207" s="2"/>
      <c r="Y207" s="2"/>
      <c r="Z207" s="2"/>
      <c r="AA207" s="2"/>
      <c r="AB207" s="2"/>
      <c r="AC207" s="2"/>
    </row>
    <row r="208" spans="1:29" ht="16.5" customHeight="1">
      <c r="A208" s="2"/>
      <c r="B208" s="2"/>
      <c r="C208" s="42"/>
      <c r="D208" s="43"/>
      <c r="E208" s="43"/>
      <c r="F208" s="43"/>
      <c r="G208" s="43"/>
      <c r="H208" s="43"/>
      <c r="I208" s="2"/>
      <c r="J208" s="2"/>
      <c r="K208" s="2"/>
      <c r="L208" s="2"/>
      <c r="M208" s="2"/>
      <c r="N208" s="2"/>
      <c r="O208" s="2"/>
      <c r="P208" s="2"/>
      <c r="Q208" s="2"/>
      <c r="R208" s="2"/>
      <c r="S208" s="2"/>
      <c r="T208" s="2"/>
      <c r="U208" s="2"/>
      <c r="V208" s="2"/>
      <c r="W208" s="2"/>
      <c r="X208" s="2"/>
      <c r="Y208" s="2"/>
      <c r="Z208" s="2"/>
      <c r="AA208" s="2"/>
      <c r="AB208" s="2"/>
      <c r="AC208" s="2"/>
    </row>
    <row r="209" spans="1:29" ht="16.5" customHeight="1">
      <c r="A209" s="2"/>
      <c r="B209" s="2"/>
      <c r="C209" s="42"/>
      <c r="D209" s="43"/>
      <c r="E209" s="43"/>
      <c r="F209" s="43"/>
      <c r="G209" s="43"/>
      <c r="H209" s="43"/>
      <c r="I209" s="2"/>
      <c r="J209" s="2"/>
      <c r="K209" s="2"/>
      <c r="L209" s="2"/>
      <c r="M209" s="2"/>
      <c r="N209" s="2"/>
      <c r="O209" s="2"/>
      <c r="P209" s="2"/>
      <c r="Q209" s="2"/>
      <c r="R209" s="2"/>
      <c r="S209" s="2"/>
      <c r="T209" s="2"/>
      <c r="U209" s="2"/>
      <c r="V209" s="2"/>
      <c r="W209" s="2"/>
      <c r="X209" s="2"/>
      <c r="Y209" s="2"/>
      <c r="Z209" s="2"/>
      <c r="AA209" s="2"/>
      <c r="AB209" s="2"/>
      <c r="AC209" s="2"/>
    </row>
    <row r="210" spans="1:29" ht="16.5" customHeight="1">
      <c r="A210" s="2"/>
      <c r="B210" s="2"/>
      <c r="C210" s="42"/>
      <c r="D210" s="43"/>
      <c r="E210" s="43"/>
      <c r="F210" s="43"/>
      <c r="G210" s="43"/>
      <c r="H210" s="43"/>
      <c r="I210" s="2"/>
      <c r="J210" s="2"/>
      <c r="K210" s="2"/>
      <c r="L210" s="2"/>
      <c r="M210" s="2"/>
      <c r="N210" s="2"/>
      <c r="O210" s="2"/>
      <c r="P210" s="2"/>
      <c r="Q210" s="2"/>
      <c r="R210" s="2"/>
      <c r="S210" s="2"/>
      <c r="T210" s="2"/>
      <c r="U210" s="2"/>
      <c r="V210" s="2"/>
      <c r="W210" s="2"/>
      <c r="X210" s="2"/>
      <c r="Y210" s="2"/>
      <c r="Z210" s="2"/>
      <c r="AA210" s="2"/>
      <c r="AB210" s="2"/>
      <c r="AC210" s="2"/>
    </row>
    <row r="211" spans="1:29" ht="16.5" customHeight="1">
      <c r="A211" s="2"/>
      <c r="B211" s="2"/>
      <c r="C211" s="42"/>
      <c r="D211" s="43"/>
      <c r="E211" s="43"/>
      <c r="F211" s="43"/>
      <c r="G211" s="43"/>
      <c r="H211" s="43"/>
      <c r="I211" s="2"/>
      <c r="J211" s="2"/>
      <c r="K211" s="2"/>
      <c r="L211" s="2"/>
      <c r="M211" s="2"/>
      <c r="N211" s="2"/>
      <c r="O211" s="2"/>
      <c r="P211" s="2"/>
      <c r="Q211" s="2"/>
      <c r="R211" s="2"/>
      <c r="S211" s="2"/>
      <c r="T211" s="2"/>
      <c r="U211" s="2"/>
      <c r="V211" s="2"/>
      <c r="W211" s="2"/>
      <c r="X211" s="2"/>
      <c r="Y211" s="2"/>
      <c r="Z211" s="2"/>
      <c r="AA211" s="2"/>
      <c r="AB211" s="2"/>
      <c r="AC211" s="2"/>
    </row>
    <row r="212" spans="1:29" ht="16.5" customHeight="1">
      <c r="A212" s="2"/>
      <c r="B212" s="2"/>
      <c r="C212" s="42"/>
      <c r="D212" s="43"/>
      <c r="E212" s="43"/>
      <c r="F212" s="43"/>
      <c r="G212" s="43"/>
      <c r="H212" s="43"/>
      <c r="I212" s="2"/>
      <c r="J212" s="2"/>
      <c r="K212" s="2"/>
      <c r="L212" s="2"/>
      <c r="M212" s="2"/>
      <c r="N212" s="2"/>
      <c r="O212" s="2"/>
      <c r="P212" s="2"/>
      <c r="Q212" s="2"/>
      <c r="R212" s="2"/>
      <c r="S212" s="2"/>
      <c r="T212" s="2"/>
      <c r="U212" s="2"/>
      <c r="V212" s="2"/>
      <c r="W212" s="2"/>
      <c r="X212" s="2"/>
      <c r="Y212" s="2"/>
      <c r="Z212" s="2"/>
      <c r="AA212" s="2"/>
      <c r="AB212" s="2"/>
      <c r="AC212" s="2"/>
    </row>
    <row r="213" spans="1:29" ht="16.5" customHeight="1">
      <c r="A213" s="2"/>
      <c r="B213" s="2"/>
      <c r="C213" s="42"/>
      <c r="D213" s="43"/>
      <c r="E213" s="43"/>
      <c r="F213" s="43"/>
      <c r="G213" s="43"/>
      <c r="H213" s="43"/>
      <c r="I213" s="2"/>
      <c r="J213" s="2"/>
      <c r="K213" s="2"/>
      <c r="L213" s="2"/>
      <c r="M213" s="2"/>
      <c r="N213" s="2"/>
      <c r="O213" s="2"/>
      <c r="P213" s="2"/>
      <c r="Q213" s="2"/>
      <c r="R213" s="2"/>
      <c r="S213" s="2"/>
      <c r="T213" s="2"/>
      <c r="U213" s="2"/>
      <c r="V213" s="2"/>
      <c r="W213" s="2"/>
      <c r="X213" s="2"/>
      <c r="Y213" s="2"/>
      <c r="Z213" s="2"/>
      <c r="AA213" s="2"/>
      <c r="AB213" s="2"/>
      <c r="AC213" s="2"/>
    </row>
    <row r="214" spans="1:29" ht="16.5" customHeight="1">
      <c r="A214" s="2"/>
      <c r="B214" s="2"/>
      <c r="C214" s="42"/>
      <c r="D214" s="43"/>
      <c r="E214" s="43"/>
      <c r="F214" s="43"/>
      <c r="G214" s="43"/>
      <c r="H214" s="43"/>
      <c r="I214" s="2"/>
      <c r="J214" s="2"/>
      <c r="K214" s="2"/>
      <c r="L214" s="2"/>
      <c r="M214" s="2"/>
      <c r="N214" s="2"/>
      <c r="O214" s="2"/>
      <c r="P214" s="2"/>
      <c r="Q214" s="2"/>
      <c r="R214" s="2"/>
      <c r="S214" s="2"/>
      <c r="T214" s="2"/>
      <c r="U214" s="2"/>
      <c r="V214" s="2"/>
      <c r="W214" s="2"/>
      <c r="X214" s="2"/>
      <c r="Y214" s="2"/>
      <c r="Z214" s="2"/>
      <c r="AA214" s="2"/>
      <c r="AB214" s="2"/>
      <c r="AC214" s="2"/>
    </row>
    <row r="215" spans="1:29" ht="16.5" customHeight="1">
      <c r="A215" s="2"/>
      <c r="B215" s="2"/>
      <c r="C215" s="42"/>
      <c r="D215" s="43"/>
      <c r="E215" s="43"/>
      <c r="F215" s="43"/>
      <c r="G215" s="43"/>
      <c r="H215" s="43"/>
      <c r="I215" s="2"/>
      <c r="J215" s="2"/>
      <c r="K215" s="2"/>
      <c r="L215" s="2"/>
      <c r="M215" s="2"/>
      <c r="N215" s="2"/>
      <c r="O215" s="2"/>
      <c r="P215" s="2"/>
      <c r="Q215" s="2"/>
      <c r="R215" s="2"/>
      <c r="S215" s="2"/>
      <c r="T215" s="2"/>
      <c r="U215" s="2"/>
      <c r="V215" s="2"/>
      <c r="W215" s="2"/>
      <c r="X215" s="2"/>
      <c r="Y215" s="2"/>
      <c r="Z215" s="2"/>
      <c r="AA215" s="2"/>
      <c r="AB215" s="2"/>
      <c r="AC215" s="2"/>
    </row>
    <row r="216" spans="1:29" ht="16.5" customHeight="1">
      <c r="A216" s="2"/>
      <c r="B216" s="2"/>
      <c r="C216" s="42"/>
      <c r="D216" s="43"/>
      <c r="E216" s="43"/>
      <c r="F216" s="43"/>
      <c r="G216" s="43"/>
      <c r="H216" s="43"/>
      <c r="I216" s="2"/>
      <c r="J216" s="2"/>
      <c r="K216" s="2"/>
      <c r="L216" s="2"/>
      <c r="M216" s="2"/>
      <c r="N216" s="2"/>
      <c r="O216" s="2"/>
      <c r="P216" s="2"/>
      <c r="Q216" s="2"/>
      <c r="R216" s="2"/>
      <c r="S216" s="2"/>
      <c r="T216" s="2"/>
      <c r="U216" s="2"/>
      <c r="V216" s="2"/>
      <c r="W216" s="2"/>
      <c r="X216" s="2"/>
      <c r="Y216" s="2"/>
      <c r="Z216" s="2"/>
      <c r="AA216" s="2"/>
      <c r="AB216" s="2"/>
      <c r="AC216" s="2"/>
    </row>
    <row r="217" spans="1:29" ht="16.5" customHeight="1">
      <c r="A217" s="2"/>
      <c r="B217" s="2"/>
      <c r="C217" s="42"/>
      <c r="D217" s="43"/>
      <c r="E217" s="43"/>
      <c r="F217" s="43"/>
      <c r="G217" s="43"/>
      <c r="H217" s="43"/>
      <c r="I217" s="2"/>
      <c r="J217" s="2"/>
      <c r="K217" s="2"/>
      <c r="L217" s="2"/>
      <c r="M217" s="2"/>
      <c r="N217" s="2"/>
      <c r="O217" s="2"/>
      <c r="P217" s="2"/>
      <c r="Q217" s="2"/>
      <c r="R217" s="2"/>
      <c r="S217" s="2"/>
      <c r="T217" s="2"/>
      <c r="U217" s="2"/>
      <c r="V217" s="2"/>
      <c r="W217" s="2"/>
      <c r="X217" s="2"/>
      <c r="Y217" s="2"/>
      <c r="Z217" s="2"/>
      <c r="AA217" s="2"/>
      <c r="AB217" s="2"/>
      <c r="AC217" s="2"/>
    </row>
    <row r="218" spans="1:29" ht="16.5" customHeight="1">
      <c r="A218" s="2"/>
      <c r="B218" s="2"/>
      <c r="C218" s="42"/>
      <c r="D218" s="43"/>
      <c r="E218" s="43"/>
      <c r="F218" s="43"/>
      <c r="G218" s="43"/>
      <c r="H218" s="43"/>
      <c r="I218" s="2"/>
      <c r="J218" s="2"/>
      <c r="K218" s="2"/>
      <c r="L218" s="2"/>
      <c r="M218" s="2"/>
      <c r="N218" s="2"/>
      <c r="O218" s="2"/>
      <c r="P218" s="2"/>
      <c r="Q218" s="2"/>
      <c r="R218" s="2"/>
      <c r="S218" s="2"/>
      <c r="T218" s="2"/>
      <c r="U218" s="2"/>
      <c r="V218" s="2"/>
      <c r="W218" s="2"/>
      <c r="X218" s="2"/>
      <c r="Y218" s="2"/>
      <c r="Z218" s="2"/>
      <c r="AA218" s="2"/>
      <c r="AB218" s="2"/>
      <c r="AC218" s="2"/>
    </row>
    <row r="219" spans="1:29" ht="16.5" customHeight="1">
      <c r="A219" s="2"/>
      <c r="B219" s="2"/>
      <c r="C219" s="42"/>
      <c r="D219" s="43"/>
      <c r="E219" s="43"/>
      <c r="F219" s="43"/>
      <c r="G219" s="43"/>
      <c r="H219" s="43"/>
      <c r="I219" s="2"/>
      <c r="J219" s="2"/>
      <c r="K219" s="2"/>
      <c r="L219" s="2"/>
      <c r="M219" s="2"/>
      <c r="N219" s="2"/>
      <c r="O219" s="2"/>
      <c r="P219" s="2"/>
      <c r="Q219" s="2"/>
      <c r="R219" s="2"/>
      <c r="S219" s="2"/>
      <c r="T219" s="2"/>
      <c r="U219" s="2"/>
      <c r="V219" s="2"/>
      <c r="W219" s="2"/>
      <c r="X219" s="2"/>
      <c r="Y219" s="2"/>
      <c r="Z219" s="2"/>
      <c r="AA219" s="2"/>
      <c r="AB219" s="2"/>
      <c r="AC219" s="2"/>
    </row>
    <row r="220" spans="1:29" ht="16.5" customHeight="1">
      <c r="A220" s="2"/>
      <c r="B220" s="2"/>
      <c r="C220" s="42"/>
      <c r="D220" s="43"/>
      <c r="E220" s="43"/>
      <c r="F220" s="43"/>
      <c r="G220" s="43"/>
      <c r="H220" s="43"/>
      <c r="I220" s="2"/>
      <c r="J220" s="2"/>
      <c r="K220" s="2"/>
      <c r="L220" s="2"/>
      <c r="M220" s="2"/>
      <c r="N220" s="2"/>
      <c r="O220" s="2"/>
      <c r="P220" s="2"/>
      <c r="Q220" s="2"/>
      <c r="R220" s="2"/>
      <c r="S220" s="2"/>
      <c r="T220" s="2"/>
      <c r="U220" s="2"/>
      <c r="V220" s="2"/>
      <c r="W220" s="2"/>
      <c r="X220" s="2"/>
      <c r="Y220" s="2"/>
      <c r="Z220" s="2"/>
      <c r="AA220" s="2"/>
      <c r="AB220" s="2"/>
      <c r="AC220" s="2"/>
    </row>
    <row r="221" spans="1:29" ht="15.75" customHeight="1">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c r="AB221" s="45"/>
      <c r="AC221" s="45"/>
    </row>
    <row r="222" spans="1:29" ht="15.75" customHeight="1">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c r="AB222" s="45"/>
      <c r="AC222" s="45"/>
    </row>
    <row r="223" spans="1:29" ht="15.75" customHeight="1">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row>
    <row r="224" spans="1:29" ht="15.75" customHeight="1">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c r="AB224" s="45"/>
      <c r="AC224" s="45"/>
    </row>
    <row r="225" spans="1:29" ht="15.75" customHeight="1">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c r="AB225" s="45"/>
      <c r="AC225" s="45"/>
    </row>
    <row r="226" spans="1:29" ht="15.75" customHeight="1">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c r="AB226" s="45"/>
      <c r="AC226" s="45"/>
    </row>
    <row r="227" spans="1:29" ht="15.75" customHeight="1">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c r="AB227" s="45"/>
      <c r="AC227" s="45"/>
    </row>
    <row r="228" spans="1:29" ht="15.75" customHeight="1">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c r="AB228" s="45"/>
      <c r="AC228" s="45"/>
    </row>
    <row r="229" spans="1:29" ht="15.75" customHeight="1">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c r="AB229" s="45"/>
      <c r="AC229" s="45"/>
    </row>
    <row r="230" spans="1:29" ht="15.75" customHeight="1">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c r="AB230" s="45"/>
      <c r="AC230" s="45"/>
    </row>
    <row r="231" spans="1:29" ht="15.75" customHeight="1">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c r="AB231" s="45"/>
      <c r="AC231" s="45"/>
    </row>
    <row r="232" spans="1:29" ht="15.75" customHeight="1">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c r="AB232" s="45"/>
      <c r="AC232" s="45"/>
    </row>
    <row r="233" spans="1:29" ht="15.75" customHeight="1">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c r="AB233" s="45"/>
      <c r="AC233" s="45"/>
    </row>
    <row r="234" spans="1:29" ht="15.75" customHeight="1">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row>
    <row r="235" spans="1:29" ht="15.75" customHeight="1">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c r="AB235" s="45"/>
      <c r="AC235" s="45"/>
    </row>
    <row r="236" spans="1:29" ht="15.75" customHeight="1">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c r="AB236" s="45"/>
      <c r="AC236" s="45"/>
    </row>
    <row r="237" spans="1:29" ht="15.75" customHeight="1">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c r="AB237" s="45"/>
      <c r="AC237" s="45"/>
    </row>
    <row r="238" spans="1:29" ht="15.75" customHeight="1">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c r="AB238" s="45"/>
      <c r="AC238" s="45"/>
    </row>
    <row r="239" spans="1:29" ht="15.75" customHeight="1">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c r="AB239" s="45"/>
      <c r="AC239" s="45"/>
    </row>
    <row r="240" spans="1:29" ht="15.75" customHeight="1">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1:29" ht="15.75" customHeight="1">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c r="AB241" s="45"/>
      <c r="AC241" s="45"/>
    </row>
    <row r="242" spans="1:29" ht="15.75" customHeight="1">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c r="AB242" s="45"/>
      <c r="AC242" s="45"/>
    </row>
    <row r="243" spans="1:29" ht="15.75" customHeight="1">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c r="AB243" s="45"/>
      <c r="AC243" s="45"/>
    </row>
    <row r="244" spans="1:29" ht="15.75" customHeight="1">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c r="AB244" s="45"/>
      <c r="AC244" s="45"/>
    </row>
    <row r="245" spans="1:29" ht="15.75" customHeight="1">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c r="AB245" s="45"/>
      <c r="AC245" s="45"/>
    </row>
    <row r="246" spans="1:29" ht="15.75" customHeight="1">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c r="AB246" s="45"/>
      <c r="AC246" s="45"/>
    </row>
    <row r="247" spans="1:29" ht="15.75" customHeight="1">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c r="AB247" s="45"/>
      <c r="AC247" s="45"/>
    </row>
    <row r="248" spans="1:29" ht="15.75" customHeight="1">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c r="AB248" s="45"/>
      <c r="AC248" s="45"/>
    </row>
    <row r="249" spans="1:29" ht="15.75" customHeight="1">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c r="AB249" s="45"/>
      <c r="AC249" s="45"/>
    </row>
    <row r="250" spans="1:29" ht="15.75" customHeight="1">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row>
    <row r="251" spans="1:29" ht="15.75" customHeight="1">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c r="AA251" s="45"/>
      <c r="AB251" s="45"/>
      <c r="AC251" s="45"/>
    </row>
    <row r="252" spans="1:29" ht="15.75" customHeight="1">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c r="AA252" s="45"/>
      <c r="AB252" s="45"/>
      <c r="AC252" s="45"/>
    </row>
    <row r="253" spans="1:29" ht="15.75" customHeight="1">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c r="AA253" s="45"/>
      <c r="AB253" s="45"/>
      <c r="AC253" s="45"/>
    </row>
    <row r="254" spans="1:29" ht="15.75" customHeight="1">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c r="AA254" s="45"/>
      <c r="AB254" s="45"/>
      <c r="AC254" s="45"/>
    </row>
    <row r="255" spans="1:29" ht="15.75" customHeight="1">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c r="AA255" s="45"/>
      <c r="AB255" s="45"/>
      <c r="AC255" s="45"/>
    </row>
    <row r="256" spans="1:29" ht="15.75" customHeight="1">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c r="AA256" s="45"/>
      <c r="AB256" s="45"/>
      <c r="AC256" s="45"/>
    </row>
    <row r="257" spans="1:29" ht="15.75" customHeight="1">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c r="AA257" s="45"/>
      <c r="AB257" s="45"/>
      <c r="AC257" s="45"/>
    </row>
    <row r="258" spans="1:29" ht="15.75" customHeight="1">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c r="AA258" s="45"/>
      <c r="AB258" s="45"/>
      <c r="AC258" s="45"/>
    </row>
    <row r="259" spans="1:29" ht="15.75" customHeight="1">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c r="AA259" s="45"/>
      <c r="AB259" s="45"/>
      <c r="AC259" s="45"/>
    </row>
    <row r="260" spans="1:29" ht="15.75" customHeight="1">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c r="AA260" s="45"/>
      <c r="AB260" s="45"/>
      <c r="AC260" s="45"/>
    </row>
    <row r="261" spans="1:29" ht="15.75" customHeight="1">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c r="AA261" s="45"/>
      <c r="AB261" s="45"/>
      <c r="AC261" s="45"/>
    </row>
    <row r="262" spans="1:29" ht="15.75" customHeight="1">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c r="AA262" s="45"/>
      <c r="AB262" s="45"/>
      <c r="AC262" s="45"/>
    </row>
    <row r="263" spans="1:29" ht="15.75" customHeight="1">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5"/>
      <c r="AC263" s="45"/>
    </row>
    <row r="264" spans="1:29" ht="15.75" customHeight="1">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c r="AA264" s="45"/>
      <c r="AB264" s="45"/>
      <c r="AC264" s="45"/>
    </row>
    <row r="265" spans="1:29" ht="15.75" customHeight="1">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c r="AA265" s="45"/>
      <c r="AB265" s="45"/>
      <c r="AC265" s="45"/>
    </row>
    <row r="266" spans="1:29" ht="15.75" customHeight="1">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c r="AA266" s="45"/>
      <c r="AB266" s="45"/>
      <c r="AC266" s="45"/>
    </row>
    <row r="267" spans="1:29" ht="15.75" customHeight="1">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c r="AA267" s="45"/>
      <c r="AB267" s="45"/>
      <c r="AC267" s="45"/>
    </row>
    <row r="268" spans="1:29" ht="15.75" customHeight="1">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c r="AA268" s="45"/>
      <c r="AB268" s="45"/>
      <c r="AC268" s="45"/>
    </row>
    <row r="269" spans="1:29" ht="15.75" customHeight="1">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c r="AA269" s="45"/>
      <c r="AB269" s="45"/>
      <c r="AC269" s="45"/>
    </row>
    <row r="270" spans="1:29" ht="15.75" customHeight="1">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c r="AA270" s="45"/>
      <c r="AB270" s="45"/>
      <c r="AC270" s="45"/>
    </row>
    <row r="271" spans="1:29" ht="15.75" customHeight="1">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row>
    <row r="272" spans="1:29" ht="15.75" customHeight="1">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C272" s="45"/>
    </row>
    <row r="273" spans="1:29" ht="15.75" customHeight="1">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c r="AA273" s="45"/>
      <c r="AB273" s="45"/>
      <c r="AC273" s="45"/>
    </row>
    <row r="274" spans="1:29" ht="15.75" customHeight="1">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c r="AA274" s="45"/>
      <c r="AB274" s="45"/>
      <c r="AC274" s="45"/>
    </row>
    <row r="275" spans="1:29" ht="15.75" customHeight="1">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c r="AA275" s="45"/>
      <c r="AB275" s="45"/>
      <c r="AC275" s="45"/>
    </row>
    <row r="276" spans="1:29" ht="15.75" customHeight="1">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c r="AA276" s="45"/>
      <c r="AB276" s="45"/>
      <c r="AC276" s="45"/>
    </row>
    <row r="277" spans="1:29" ht="15.75" customHeight="1">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c r="AA277" s="45"/>
      <c r="AB277" s="45"/>
      <c r="AC277" s="45"/>
    </row>
    <row r="278" spans="1:29" ht="15.75" customHeight="1">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45"/>
    </row>
    <row r="279" spans="1:29" ht="15.75" customHeight="1">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c r="AA279" s="45"/>
      <c r="AB279" s="45"/>
      <c r="AC279" s="45"/>
    </row>
    <row r="280" spans="1:29" ht="15.75" customHeight="1">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c r="AA280" s="45"/>
      <c r="AB280" s="45"/>
      <c r="AC280" s="45"/>
    </row>
    <row r="281" spans="1:29" ht="15.75" customHeight="1">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c r="AA281" s="45"/>
      <c r="AB281" s="45"/>
      <c r="AC281" s="45"/>
    </row>
    <row r="282" spans="1:29" ht="15.75" customHeight="1">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c r="AA282" s="45"/>
      <c r="AB282" s="45"/>
      <c r="AC282" s="45"/>
    </row>
    <row r="283" spans="1:29" ht="15.75" customHeight="1">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c r="AA283" s="45"/>
      <c r="AB283" s="45"/>
      <c r="AC283" s="45"/>
    </row>
    <row r="284" spans="1:29" ht="15.75" customHeight="1">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c r="AA284" s="45"/>
      <c r="AB284" s="45"/>
      <c r="AC284" s="45"/>
    </row>
    <row r="285" spans="1:29" ht="15.75" customHeight="1">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c r="AA285" s="45"/>
      <c r="AB285" s="45"/>
      <c r="AC285" s="45"/>
    </row>
    <row r="286" spans="1:29" ht="15.75" customHeight="1">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c r="AA286" s="45"/>
      <c r="AB286" s="45"/>
      <c r="AC286" s="45"/>
    </row>
    <row r="287" spans="1:29" ht="15.75" customHeight="1">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c r="AA287" s="45"/>
      <c r="AB287" s="45"/>
      <c r="AC287" s="45"/>
    </row>
    <row r="288" spans="1:29" ht="15.75" customHeight="1">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c r="AA288" s="45"/>
      <c r="AB288" s="45"/>
      <c r="AC288" s="45"/>
    </row>
    <row r="289" spans="1:29" ht="15.75" customHeight="1">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c r="AA289" s="45"/>
      <c r="AB289" s="45"/>
      <c r="AC289" s="45"/>
    </row>
    <row r="290" spans="1:29" ht="15.75" customHeight="1">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c r="AA290" s="45"/>
      <c r="AB290" s="45"/>
      <c r="AC290" s="45"/>
    </row>
    <row r="291" spans="1:29" ht="15.75" customHeight="1">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c r="AA291" s="45"/>
      <c r="AB291" s="45"/>
      <c r="AC291" s="45"/>
    </row>
    <row r="292" spans="1:29" ht="15.75" customHeight="1">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c r="AA292" s="45"/>
      <c r="AB292" s="45"/>
      <c r="AC292" s="45"/>
    </row>
    <row r="293" spans="1:29" ht="15.75" customHeight="1">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c r="AA293" s="45"/>
      <c r="AB293" s="45"/>
      <c r="AC293" s="45"/>
    </row>
    <row r="294" spans="1:29" ht="15.75" customHeight="1">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c r="AA294" s="45"/>
      <c r="AB294" s="45"/>
      <c r="AC294" s="45"/>
    </row>
    <row r="295" spans="1:29" ht="15.75" customHeight="1">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c r="AA295" s="45"/>
      <c r="AB295" s="45"/>
      <c r="AC295" s="45"/>
    </row>
    <row r="296" spans="1:29" ht="15.75" customHeight="1">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c r="AA296" s="45"/>
      <c r="AB296" s="45"/>
      <c r="AC296" s="45"/>
    </row>
    <row r="297" spans="1:29" ht="15.75" customHeight="1">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c r="AA297" s="45"/>
      <c r="AB297" s="45"/>
      <c r="AC297" s="45"/>
    </row>
    <row r="298" spans="1:29" ht="15.75" customHeight="1">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c r="AA298" s="45"/>
      <c r="AB298" s="45"/>
      <c r="AC298" s="45"/>
    </row>
    <row r="299" spans="1:29" ht="15.75" customHeight="1">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c r="AA299" s="45"/>
      <c r="AB299" s="45"/>
      <c r="AC299" s="45"/>
    </row>
    <row r="300" spans="1:29" ht="15.75" customHeight="1">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c r="AA300" s="45"/>
      <c r="AB300" s="45"/>
      <c r="AC300" s="45"/>
    </row>
    <row r="301" spans="1:29" ht="15.75" customHeight="1">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5"/>
      <c r="AC301" s="45"/>
    </row>
    <row r="302" spans="1:29" ht="15.75" customHeight="1">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c r="AA302" s="45"/>
      <c r="AB302" s="45"/>
      <c r="AC302" s="45"/>
    </row>
    <row r="303" spans="1:29" ht="15.75" customHeight="1">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c r="AA303" s="45"/>
      <c r="AB303" s="45"/>
      <c r="AC303" s="45"/>
    </row>
    <row r="304" spans="1:29" ht="15.75" customHeight="1">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c r="AA304" s="45"/>
      <c r="AB304" s="45"/>
      <c r="AC304" s="45"/>
    </row>
    <row r="305" spans="1:29" ht="15.75" customHeight="1">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c r="AA305" s="45"/>
      <c r="AB305" s="45"/>
      <c r="AC305" s="45"/>
    </row>
    <row r="306" spans="1:29" ht="15.75" customHeight="1">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c r="AA306" s="45"/>
      <c r="AB306" s="45"/>
      <c r="AC306" s="45"/>
    </row>
    <row r="307" spans="1:29" ht="15.75" customHeight="1">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c r="AA307" s="45"/>
      <c r="AB307" s="45"/>
      <c r="AC307" s="45"/>
    </row>
    <row r="308" spans="1:29" ht="15.75" customHeight="1">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c r="AA308" s="45"/>
      <c r="AB308" s="45"/>
      <c r="AC308" s="45"/>
    </row>
    <row r="309" spans="1:29" ht="15.75" customHeight="1">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c r="AA309" s="45"/>
      <c r="AB309" s="45"/>
      <c r="AC309" s="45"/>
    </row>
    <row r="310" spans="1:29" ht="15.75" customHeight="1">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c r="AA310" s="45"/>
      <c r="AB310" s="45"/>
      <c r="AC310" s="45"/>
    </row>
    <row r="311" spans="1:29" ht="15.75" customHeight="1">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c r="AA311" s="45"/>
      <c r="AB311" s="45"/>
      <c r="AC311" s="45"/>
    </row>
    <row r="312" spans="1:29" ht="15.75" customHeight="1">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c r="AA312" s="45"/>
      <c r="AB312" s="45"/>
      <c r="AC312" s="45"/>
    </row>
    <row r="313" spans="1:29" ht="15.75" customHeight="1">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c r="AA313" s="45"/>
      <c r="AB313" s="45"/>
      <c r="AC313" s="45"/>
    </row>
    <row r="314" spans="1:29" ht="15.75" customHeight="1">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c r="AA314" s="45"/>
      <c r="AB314" s="45"/>
      <c r="AC314" s="45"/>
    </row>
    <row r="315" spans="1:29" ht="15.75" customHeight="1">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c r="AA315" s="45"/>
      <c r="AB315" s="45"/>
      <c r="AC315" s="45"/>
    </row>
    <row r="316" spans="1:29" ht="15.75" customHeight="1">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c r="AA316" s="45"/>
      <c r="AB316" s="45"/>
      <c r="AC316" s="45"/>
    </row>
    <row r="317" spans="1:29" ht="15.75" customHeight="1">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c r="AA317" s="45"/>
      <c r="AB317" s="45"/>
      <c r="AC317" s="45"/>
    </row>
    <row r="318" spans="1:29" ht="15.75" customHeight="1">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c r="AA318" s="45"/>
      <c r="AB318" s="45"/>
      <c r="AC318" s="45"/>
    </row>
    <row r="319" spans="1:29" ht="15.75" customHeight="1">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c r="AA319" s="45"/>
      <c r="AB319" s="45"/>
      <c r="AC319" s="45"/>
    </row>
    <row r="320" spans="1:29" ht="15.75" customHeight="1">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c r="AA320" s="45"/>
      <c r="AB320" s="45"/>
      <c r="AC320" s="45"/>
    </row>
    <row r="321" spans="1:29" ht="15.75" customHeight="1">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c r="AA321" s="45"/>
      <c r="AB321" s="45"/>
      <c r="AC321" s="45"/>
    </row>
    <row r="322" spans="1:29" ht="15.75" customHeight="1">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c r="AA322" s="45"/>
      <c r="AB322" s="45"/>
      <c r="AC322" s="45"/>
    </row>
    <row r="323" spans="1:29" ht="15.75" customHeight="1">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c r="AA323" s="45"/>
      <c r="AB323" s="45"/>
      <c r="AC323" s="45"/>
    </row>
    <row r="324" spans="1:29" ht="15.75" customHeight="1">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c r="AA324" s="45"/>
      <c r="AB324" s="45"/>
      <c r="AC324" s="45"/>
    </row>
    <row r="325" spans="1:29" ht="15.75" customHeight="1">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c r="AA325" s="45"/>
      <c r="AB325" s="45"/>
      <c r="AC325" s="45"/>
    </row>
    <row r="326" spans="1:29" ht="15.75" customHeight="1">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c r="AA326" s="45"/>
      <c r="AB326" s="45"/>
      <c r="AC326" s="45"/>
    </row>
    <row r="327" spans="1:29" ht="15.75" customHeight="1">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c r="AA327" s="45"/>
      <c r="AB327" s="45"/>
      <c r="AC327" s="45"/>
    </row>
    <row r="328" spans="1:29" ht="15.75" customHeight="1">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c r="AA328" s="45"/>
      <c r="AB328" s="45"/>
      <c r="AC328" s="45"/>
    </row>
    <row r="329" spans="1:29" ht="15.75" customHeight="1">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c r="AA329" s="45"/>
      <c r="AB329" s="45"/>
      <c r="AC329" s="45"/>
    </row>
    <row r="330" spans="1:29" ht="15.75" customHeight="1">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c r="AA330" s="45"/>
      <c r="AB330" s="45"/>
      <c r="AC330" s="45"/>
    </row>
    <row r="331" spans="1:29" ht="15.75" customHeight="1">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c r="AA331" s="45"/>
      <c r="AB331" s="45"/>
      <c r="AC331" s="45"/>
    </row>
    <row r="332" spans="1:29" ht="15.75" customHeight="1">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c r="AA332" s="45"/>
      <c r="AB332" s="45"/>
      <c r="AC332" s="45"/>
    </row>
    <row r="333" spans="1:29" ht="15.75" customHeight="1">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c r="AA333" s="45"/>
      <c r="AB333" s="45"/>
      <c r="AC333" s="45"/>
    </row>
    <row r="334" spans="1:29" ht="15.75" customHeight="1">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c r="AA334" s="45"/>
      <c r="AB334" s="45"/>
      <c r="AC334" s="45"/>
    </row>
    <row r="335" spans="1:29" ht="15.75" customHeight="1">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c r="AA335" s="45"/>
      <c r="AB335" s="45"/>
      <c r="AC335" s="45"/>
    </row>
    <row r="336" spans="1:29" ht="15.75" customHeight="1">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row>
    <row r="337" spans="1:29" ht="15.75" customHeight="1">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c r="AA337" s="45"/>
      <c r="AB337" s="45"/>
      <c r="AC337" s="45"/>
    </row>
    <row r="338" spans="1:29" ht="15.75" customHeight="1">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row>
    <row r="339" spans="1:29" ht="15.75" customHeight="1">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c r="AA339" s="45"/>
      <c r="AB339" s="45"/>
      <c r="AC339" s="45"/>
    </row>
    <row r="340" spans="1:29" ht="15.75" customHeight="1">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row>
    <row r="341" spans="1:29" ht="15.75" customHeight="1">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c r="AA341" s="45"/>
      <c r="AB341" s="45"/>
      <c r="AC341" s="45"/>
    </row>
    <row r="342" spans="1:29" ht="15.75" customHeight="1">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row>
    <row r="343" spans="1:29" ht="15.75" customHeight="1">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c r="AA343" s="45"/>
      <c r="AB343" s="45"/>
      <c r="AC343" s="45"/>
    </row>
    <row r="344" spans="1:29" ht="15.75" customHeight="1">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row>
    <row r="345" spans="1:29" ht="15.75" customHeight="1">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c r="AA345" s="45"/>
      <c r="AB345" s="45"/>
      <c r="AC345" s="45"/>
    </row>
    <row r="346" spans="1:29" ht="15.75" customHeight="1">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c r="AA346" s="45"/>
      <c r="AB346" s="45"/>
      <c r="AC346" s="45"/>
    </row>
    <row r="347" spans="1:29" ht="15.75" customHeight="1">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row>
    <row r="348" spans="1:29" ht="15.75" customHeight="1">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c r="AA348" s="45"/>
      <c r="AB348" s="45"/>
      <c r="AC348" s="45"/>
    </row>
    <row r="349" spans="1:29" ht="15.75" customHeight="1">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c r="AA349" s="45"/>
      <c r="AB349" s="45"/>
      <c r="AC349" s="45"/>
    </row>
    <row r="350" spans="1:29" ht="15.75" customHeight="1">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c r="AA350" s="45"/>
      <c r="AB350" s="45"/>
      <c r="AC350" s="45"/>
    </row>
    <row r="351" spans="1:29" ht="15.75" customHeight="1">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c r="AA351" s="45"/>
      <c r="AB351" s="45"/>
      <c r="AC351" s="45"/>
    </row>
    <row r="352" spans="1:29" ht="15.75" customHeight="1">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c r="AA352" s="45"/>
      <c r="AB352" s="45"/>
      <c r="AC352" s="45"/>
    </row>
    <row r="353" spans="1:29" ht="15.75" customHeight="1">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c r="AA353" s="45"/>
      <c r="AB353" s="45"/>
      <c r="AC353" s="45"/>
    </row>
    <row r="354" spans="1:29" ht="15.75" customHeight="1">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c r="AA354" s="45"/>
      <c r="AB354" s="45"/>
      <c r="AC354" s="45"/>
    </row>
    <row r="355" spans="1:29" ht="15.75" customHeight="1">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c r="AA355" s="45"/>
      <c r="AB355" s="45"/>
      <c r="AC355" s="45"/>
    </row>
    <row r="356" spans="1:29" ht="15.75" customHeight="1">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c r="AA356" s="45"/>
      <c r="AB356" s="45"/>
      <c r="AC356" s="45"/>
    </row>
    <row r="357" spans="1:29" ht="15.75" customHeight="1">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c r="AA357" s="45"/>
      <c r="AB357" s="45"/>
      <c r="AC357" s="45"/>
    </row>
    <row r="358" spans="1:29" ht="15.75" customHeight="1">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c r="AA358" s="45"/>
      <c r="AB358" s="45"/>
      <c r="AC358" s="45"/>
    </row>
    <row r="359" spans="1:29" ht="15.75" customHeight="1">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c r="AA359" s="45"/>
      <c r="AB359" s="45"/>
      <c r="AC359" s="45"/>
    </row>
    <row r="360" spans="1:29" ht="15.75" customHeight="1">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c r="AA360" s="45"/>
      <c r="AB360" s="45"/>
      <c r="AC360" s="45"/>
    </row>
    <row r="361" spans="1:29" ht="15.75" customHeight="1">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c r="AA361" s="45"/>
      <c r="AB361" s="45"/>
      <c r="AC361" s="45"/>
    </row>
    <row r="362" spans="1:29" ht="15.75" customHeight="1">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row>
    <row r="363" spans="1:29" ht="15.75" customHeight="1">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c r="AA363" s="45"/>
      <c r="AB363" s="45"/>
      <c r="AC363" s="45"/>
    </row>
    <row r="364" spans="1:29" ht="15.75" customHeight="1">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c r="AA364" s="45"/>
      <c r="AB364" s="45"/>
      <c r="AC364" s="45"/>
    </row>
    <row r="365" spans="1:29" ht="15.75" customHeight="1">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c r="AA365" s="45"/>
      <c r="AB365" s="45"/>
      <c r="AC365" s="45"/>
    </row>
    <row r="366" spans="1:29" ht="15.75" customHeight="1">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c r="AA366" s="45"/>
      <c r="AB366" s="45"/>
      <c r="AC366" s="45"/>
    </row>
    <row r="367" spans="1:29" ht="15.75" customHeight="1">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c r="AA367" s="45"/>
      <c r="AB367" s="45"/>
      <c r="AC367" s="45"/>
    </row>
    <row r="368" spans="1:29" ht="15.75" customHeight="1">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c r="AA368" s="45"/>
      <c r="AB368" s="45"/>
      <c r="AC368" s="45"/>
    </row>
    <row r="369" spans="1:29" ht="15.75" customHeight="1">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c r="AA369" s="45"/>
      <c r="AB369" s="45"/>
      <c r="AC369" s="45"/>
    </row>
    <row r="370" spans="1:29" ht="15.75" customHeight="1">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c r="AA370" s="45"/>
      <c r="AB370" s="45"/>
      <c r="AC370" s="45"/>
    </row>
    <row r="371" spans="1:29" ht="15.75" customHeight="1">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row>
    <row r="372" spans="1:29" ht="15.75" customHeight="1">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c r="AB372" s="45"/>
      <c r="AC372" s="45"/>
    </row>
    <row r="373" spans="1:29" ht="15.75" customHeight="1">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c r="AA373" s="45"/>
      <c r="AB373" s="45"/>
      <c r="AC373" s="45"/>
    </row>
    <row r="374" spans="1:29" ht="15.75" customHeight="1">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c r="AA374" s="45"/>
      <c r="AB374" s="45"/>
      <c r="AC374" s="45"/>
    </row>
    <row r="375" spans="1:29" ht="15.75" customHeight="1">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c r="AA375" s="45"/>
      <c r="AB375" s="45"/>
      <c r="AC375" s="45"/>
    </row>
    <row r="376" spans="1:29" ht="15.75" customHeight="1">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c r="AA376" s="45"/>
      <c r="AB376" s="45"/>
      <c r="AC376" s="45"/>
    </row>
    <row r="377" spans="1:29" ht="15.75" customHeight="1">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c r="AA377" s="45"/>
      <c r="AB377" s="45"/>
      <c r="AC377" s="45"/>
    </row>
    <row r="378" spans="1:29" ht="15.75" customHeight="1">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c r="AA378" s="45"/>
      <c r="AB378" s="45"/>
      <c r="AC378" s="45"/>
    </row>
    <row r="379" spans="1:29" ht="15.75" customHeight="1">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c r="AA379" s="45"/>
      <c r="AB379" s="45"/>
      <c r="AC379" s="45"/>
    </row>
    <row r="380" spans="1:29" ht="15.75" customHeight="1">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row>
    <row r="381" spans="1:29" ht="15.75" customHeight="1">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c r="AA381" s="45"/>
      <c r="AB381" s="45"/>
      <c r="AC381" s="45"/>
    </row>
    <row r="382" spans="1:29" ht="15.75" customHeight="1">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c r="AA382" s="45"/>
      <c r="AB382" s="45"/>
      <c r="AC382" s="45"/>
    </row>
    <row r="383" spans="1:29" ht="15.75" customHeight="1">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c r="AA383" s="45"/>
      <c r="AB383" s="45"/>
      <c r="AC383" s="45"/>
    </row>
    <row r="384" spans="1:29" ht="15.75" customHeight="1">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c r="AA384" s="45"/>
      <c r="AB384" s="45"/>
      <c r="AC384" s="45"/>
    </row>
    <row r="385" spans="1:29" ht="15.75" customHeight="1">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c r="AA385" s="45"/>
      <c r="AB385" s="45"/>
      <c r="AC385" s="45"/>
    </row>
    <row r="386" spans="1:29" ht="15.75" customHeight="1">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c r="AA386" s="45"/>
      <c r="AB386" s="45"/>
      <c r="AC386" s="45"/>
    </row>
    <row r="387" spans="1:29" ht="15.75" customHeight="1">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row>
    <row r="388" spans="1:29" ht="15.75" customHeight="1">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c r="AA388" s="45"/>
      <c r="AB388" s="45"/>
      <c r="AC388" s="45"/>
    </row>
    <row r="389" spans="1:29" ht="15.75" customHeight="1">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row>
    <row r="390" spans="1:29" ht="15.75" customHeight="1">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row>
    <row r="391" spans="1:29" ht="15.75" customHeight="1">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c r="AA391" s="45"/>
      <c r="AB391" s="45"/>
      <c r="AC391" s="45"/>
    </row>
    <row r="392" spans="1:29" ht="15.75" customHeight="1">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row>
    <row r="393" spans="1:29" ht="15.75" customHeight="1">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c r="AA393" s="45"/>
      <c r="AB393" s="45"/>
      <c r="AC393" s="45"/>
    </row>
    <row r="394" spans="1:29" ht="15.75" customHeight="1">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c r="AA394" s="45"/>
      <c r="AB394" s="45"/>
      <c r="AC394" s="45"/>
    </row>
    <row r="395" spans="1:29" ht="15.75" customHeight="1">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c r="AA395" s="45"/>
      <c r="AB395" s="45"/>
      <c r="AC395" s="45"/>
    </row>
    <row r="396" spans="1:29" ht="15.75" customHeight="1">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c r="AA396" s="45"/>
      <c r="AB396" s="45"/>
      <c r="AC396" s="45"/>
    </row>
    <row r="397" spans="1:29" ht="15.75" customHeight="1">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c r="AA397" s="45"/>
      <c r="AB397" s="45"/>
      <c r="AC397" s="45"/>
    </row>
    <row r="398" spans="1:29" ht="15.75" customHeight="1">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c r="AA398" s="45"/>
      <c r="AB398" s="45"/>
      <c r="AC398" s="45"/>
    </row>
    <row r="399" spans="1:29" ht="15.75" customHeight="1">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c r="AA399" s="45"/>
      <c r="AB399" s="45"/>
      <c r="AC399" s="45"/>
    </row>
    <row r="400" spans="1:29" ht="15.75" customHeight="1">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c r="AA400" s="45"/>
      <c r="AB400" s="45"/>
      <c r="AC400" s="45"/>
    </row>
    <row r="401" spans="1:29" ht="15.75" customHeight="1">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c r="AA401" s="45"/>
      <c r="AB401" s="45"/>
      <c r="AC401" s="45"/>
    </row>
    <row r="402" spans="1:29" ht="15.75" customHeight="1">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c r="AA402" s="45"/>
      <c r="AB402" s="45"/>
      <c r="AC402" s="45"/>
    </row>
    <row r="403" spans="1:29" ht="15.75" customHeight="1">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c r="AA403" s="45"/>
      <c r="AB403" s="45"/>
      <c r="AC403" s="45"/>
    </row>
    <row r="404" spans="1:29" ht="15.75" customHeight="1">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C404" s="45"/>
    </row>
    <row r="405" spans="1:29" ht="15.75" customHeight="1">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c r="AA405" s="45"/>
      <c r="AB405" s="45"/>
      <c r="AC405" s="45"/>
    </row>
    <row r="406" spans="1:29" ht="15.75" customHeight="1">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c r="AA406" s="45"/>
      <c r="AB406" s="45"/>
      <c r="AC406" s="45"/>
    </row>
    <row r="407" spans="1:29" ht="15.75" customHeight="1">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c r="AA407" s="45"/>
      <c r="AB407" s="45"/>
      <c r="AC407" s="45"/>
    </row>
    <row r="408" spans="1:29" ht="15.75" customHeight="1">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c r="AA408" s="45"/>
      <c r="AB408" s="45"/>
      <c r="AC408" s="45"/>
    </row>
    <row r="409" spans="1:29" ht="15.75" customHeight="1">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c r="AA409" s="45"/>
      <c r="AB409" s="45"/>
      <c r="AC409" s="45"/>
    </row>
    <row r="410" spans="1:29" ht="15.75" customHeight="1">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c r="AA410" s="45"/>
      <c r="AB410" s="45"/>
      <c r="AC410" s="45"/>
    </row>
    <row r="411" spans="1:29" ht="15.75" customHeight="1">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c r="AA411" s="45"/>
      <c r="AB411" s="45"/>
      <c r="AC411" s="45"/>
    </row>
    <row r="412" spans="1:29" ht="15.75" customHeight="1">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c r="AA412" s="45"/>
      <c r="AB412" s="45"/>
      <c r="AC412" s="45"/>
    </row>
    <row r="413" spans="1:29" ht="15.75" customHeight="1">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c r="AA413" s="45"/>
      <c r="AB413" s="45"/>
      <c r="AC413" s="45"/>
    </row>
    <row r="414" spans="1:29" ht="15.75" customHeight="1">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c r="AA414" s="45"/>
      <c r="AB414" s="45"/>
      <c r="AC414" s="45"/>
    </row>
    <row r="415" spans="1:29" ht="15.75" customHeight="1">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c r="AA415" s="45"/>
      <c r="AB415" s="45"/>
      <c r="AC415" s="45"/>
    </row>
    <row r="416" spans="1:29" ht="15.75" customHeight="1">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c r="AA416" s="45"/>
      <c r="AB416" s="45"/>
      <c r="AC416" s="45"/>
    </row>
    <row r="417" spans="1:29" ht="15.75" customHeight="1">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c r="AA417" s="45"/>
      <c r="AB417" s="45"/>
      <c r="AC417" s="45"/>
    </row>
    <row r="418" spans="1:29" ht="15.75" customHeight="1">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c r="AA418" s="45"/>
      <c r="AB418" s="45"/>
      <c r="AC418" s="45"/>
    </row>
    <row r="419" spans="1:29" ht="15.75" customHeight="1">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c r="AA419" s="45"/>
      <c r="AB419" s="45"/>
      <c r="AC419" s="45"/>
    </row>
    <row r="420" spans="1:29" ht="15.75" customHeight="1">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c r="AA420" s="45"/>
      <c r="AB420" s="45"/>
      <c r="AC420" s="45"/>
    </row>
    <row r="421" spans="1:29" ht="15.75" customHeight="1">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c r="AA421" s="45"/>
      <c r="AB421" s="45"/>
      <c r="AC421" s="45"/>
    </row>
    <row r="422" spans="1:29" ht="15.75" customHeight="1">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c r="AA422" s="45"/>
      <c r="AB422" s="45"/>
      <c r="AC422" s="45"/>
    </row>
    <row r="423" spans="1:29" ht="15.75" customHeight="1">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c r="AA423" s="45"/>
      <c r="AB423" s="45"/>
      <c r="AC423" s="45"/>
    </row>
    <row r="424" spans="1:29" ht="15.75" customHeight="1">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c r="AA424" s="45"/>
      <c r="AB424" s="45"/>
      <c r="AC424" s="45"/>
    </row>
    <row r="425" spans="1:29" ht="15.75" customHeight="1">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c r="AA425" s="45"/>
      <c r="AB425" s="45"/>
      <c r="AC425" s="45"/>
    </row>
    <row r="426" spans="1:29" ht="15.75" customHeight="1">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c r="AA426" s="45"/>
      <c r="AB426" s="45"/>
      <c r="AC426" s="45"/>
    </row>
    <row r="427" spans="1:29" ht="15.75" customHeight="1">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c r="AA427" s="45"/>
      <c r="AB427" s="45"/>
      <c r="AC427" s="45"/>
    </row>
    <row r="428" spans="1:29" ht="15.75" customHeight="1">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c r="AA428" s="45"/>
      <c r="AB428" s="45"/>
      <c r="AC428" s="45"/>
    </row>
    <row r="429" spans="1:29" ht="15.75" customHeight="1">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c r="AA429" s="45"/>
      <c r="AB429" s="45"/>
      <c r="AC429" s="45"/>
    </row>
    <row r="430" spans="1:29" ht="15.75" customHeight="1">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c r="AA430" s="45"/>
      <c r="AB430" s="45"/>
      <c r="AC430" s="45"/>
    </row>
    <row r="431" spans="1:29" ht="15.75" customHeight="1">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c r="AA431" s="45"/>
      <c r="AB431" s="45"/>
      <c r="AC431" s="45"/>
    </row>
    <row r="432" spans="1:29" ht="15.75" customHeight="1">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row>
    <row r="433" spans="1:29" ht="15.75" customHeight="1">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c r="AA433" s="45"/>
      <c r="AB433" s="45"/>
      <c r="AC433" s="45"/>
    </row>
    <row r="434" spans="1:29" ht="15.75" customHeight="1">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c r="AA434" s="45"/>
      <c r="AB434" s="45"/>
      <c r="AC434" s="45"/>
    </row>
    <row r="435" spans="1:29" ht="15.75" customHeight="1">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c r="AA435" s="45"/>
      <c r="AB435" s="45"/>
      <c r="AC435" s="45"/>
    </row>
    <row r="436" spans="1:29" ht="15.75" customHeight="1">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c r="AA436" s="45"/>
      <c r="AB436" s="45"/>
      <c r="AC436" s="45"/>
    </row>
    <row r="437" spans="1:29" ht="15.75" customHeight="1">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c r="AA437" s="45"/>
      <c r="AB437" s="45"/>
      <c r="AC437" s="45"/>
    </row>
    <row r="438" spans="1:29" ht="15.75" customHeight="1">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c r="AA438" s="45"/>
      <c r="AB438" s="45"/>
      <c r="AC438" s="45"/>
    </row>
    <row r="439" spans="1:29" ht="15.75" customHeight="1">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c r="AA439" s="45"/>
      <c r="AB439" s="45"/>
      <c r="AC439" s="45"/>
    </row>
    <row r="440" spans="1:29" ht="15.75" customHeight="1">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c r="AA440" s="45"/>
      <c r="AB440" s="45"/>
      <c r="AC440" s="45"/>
    </row>
    <row r="441" spans="1:29" ht="15.75" customHeight="1">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c r="AA441" s="45"/>
      <c r="AB441" s="45"/>
      <c r="AC441" s="45"/>
    </row>
    <row r="442" spans="1:29" ht="15.75" customHeight="1">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c r="AA442" s="45"/>
      <c r="AB442" s="45"/>
      <c r="AC442" s="45"/>
    </row>
    <row r="443" spans="1:29" ht="15.75" customHeight="1">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c r="AA443" s="45"/>
      <c r="AB443" s="45"/>
      <c r="AC443" s="45"/>
    </row>
    <row r="444" spans="1:29" ht="15.75" customHeight="1">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c r="AA444" s="45"/>
      <c r="AB444" s="45"/>
      <c r="AC444" s="45"/>
    </row>
    <row r="445" spans="1:29" ht="15.75" customHeight="1">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c r="AA445" s="45"/>
      <c r="AB445" s="45"/>
      <c r="AC445" s="45"/>
    </row>
    <row r="446" spans="1:29" ht="15.75" customHeight="1">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c r="AA446" s="45"/>
      <c r="AB446" s="45"/>
      <c r="AC446" s="45"/>
    </row>
    <row r="447" spans="1:29" ht="15.75" customHeight="1">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c r="AA447" s="45"/>
      <c r="AB447" s="45"/>
      <c r="AC447" s="45"/>
    </row>
    <row r="448" spans="1:29" ht="15.75" customHeight="1">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c r="AA448" s="45"/>
      <c r="AB448" s="45"/>
      <c r="AC448" s="45"/>
    </row>
    <row r="449" spans="1:29" ht="15.75" customHeight="1">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c r="AA449" s="45"/>
      <c r="AB449" s="45"/>
      <c r="AC449" s="45"/>
    </row>
    <row r="450" spans="1:29" ht="15.75" customHeight="1">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c r="AA450" s="45"/>
      <c r="AB450" s="45"/>
      <c r="AC450" s="45"/>
    </row>
    <row r="451" spans="1:29" ht="15.75" customHeight="1">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c r="AA451" s="45"/>
      <c r="AB451" s="45"/>
      <c r="AC451" s="45"/>
    </row>
    <row r="452" spans="1:29" ht="15.75" customHeight="1">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c r="AA452" s="45"/>
      <c r="AB452" s="45"/>
      <c r="AC452" s="45"/>
    </row>
    <row r="453" spans="1:29" ht="15.75" customHeight="1">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c r="AA453" s="45"/>
      <c r="AB453" s="45"/>
      <c r="AC453" s="45"/>
    </row>
    <row r="454" spans="1:29" ht="15.75" customHeight="1">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c r="AA454" s="45"/>
      <c r="AB454" s="45"/>
      <c r="AC454" s="45"/>
    </row>
    <row r="455" spans="1:29" ht="15.75" customHeight="1">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c r="AA455" s="45"/>
      <c r="AB455" s="45"/>
      <c r="AC455" s="45"/>
    </row>
    <row r="456" spans="1:29" ht="15.75" customHeight="1">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c r="AA456" s="45"/>
      <c r="AB456" s="45"/>
      <c r="AC456" s="45"/>
    </row>
    <row r="457" spans="1:29" ht="15.75" customHeight="1">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c r="AA457" s="45"/>
      <c r="AB457" s="45"/>
      <c r="AC457" s="45"/>
    </row>
    <row r="458" spans="1:29" ht="15.75" customHeight="1">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c r="AA458" s="45"/>
      <c r="AB458" s="45"/>
      <c r="AC458" s="45"/>
    </row>
    <row r="459" spans="1:29" ht="15.75" customHeight="1">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c r="AA459" s="45"/>
      <c r="AB459" s="45"/>
      <c r="AC459" s="45"/>
    </row>
    <row r="460" spans="1:29" ht="15.75" customHeight="1">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c r="AA460" s="45"/>
      <c r="AB460" s="45"/>
      <c r="AC460" s="45"/>
    </row>
    <row r="461" spans="1:29" ht="15.75" customHeight="1">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c r="AA461" s="45"/>
      <c r="AB461" s="45"/>
      <c r="AC461" s="45"/>
    </row>
    <row r="462" spans="1:29" ht="15.75" customHeight="1">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c r="AA462" s="45"/>
      <c r="AB462" s="45"/>
      <c r="AC462" s="45"/>
    </row>
    <row r="463" spans="1:29" ht="15.75" customHeight="1">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c r="AA463" s="45"/>
      <c r="AB463" s="45"/>
      <c r="AC463" s="45"/>
    </row>
    <row r="464" spans="1:29" ht="15.75" customHeight="1">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c r="AA464" s="45"/>
      <c r="AB464" s="45"/>
      <c r="AC464" s="45"/>
    </row>
    <row r="465" spans="1:29" ht="15.75" customHeight="1">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c r="AA465" s="45"/>
      <c r="AB465" s="45"/>
      <c r="AC465" s="45"/>
    </row>
    <row r="466" spans="1:29" ht="15.75" customHeight="1">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c r="AA466" s="45"/>
      <c r="AB466" s="45"/>
      <c r="AC466" s="45"/>
    </row>
    <row r="467" spans="1:29" ht="15.75" customHeight="1">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c r="AA467" s="45"/>
      <c r="AB467" s="45"/>
      <c r="AC467" s="45"/>
    </row>
    <row r="468" spans="1:29" ht="15.75" customHeight="1">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c r="AA468" s="45"/>
      <c r="AB468" s="45"/>
      <c r="AC468" s="45"/>
    </row>
    <row r="469" spans="1:29" ht="15.75" customHeight="1">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c r="AA469" s="45"/>
      <c r="AB469" s="45"/>
      <c r="AC469" s="45"/>
    </row>
    <row r="470" spans="1:29" ht="15.75" customHeight="1">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C470" s="45"/>
    </row>
    <row r="471" spans="1:29" ht="15.75" customHeight="1">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c r="AA471" s="45"/>
      <c r="AB471" s="45"/>
      <c r="AC471" s="45"/>
    </row>
    <row r="472" spans="1:29" ht="15.75" customHeight="1">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c r="AA472" s="45"/>
      <c r="AB472" s="45"/>
      <c r="AC472" s="45"/>
    </row>
    <row r="473" spans="1:29" ht="15.75" customHeight="1">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c r="AA473" s="45"/>
      <c r="AB473" s="45"/>
      <c r="AC473" s="45"/>
    </row>
    <row r="474" spans="1:29" ht="15.75" customHeight="1">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c r="AA474" s="45"/>
      <c r="AB474" s="45"/>
      <c r="AC474" s="45"/>
    </row>
    <row r="475" spans="1:29" ht="15.75" customHeight="1">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c r="AA475" s="45"/>
      <c r="AB475" s="45"/>
      <c r="AC475" s="45"/>
    </row>
    <row r="476" spans="1:29" ht="15.75" customHeight="1">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c r="AA476" s="45"/>
      <c r="AB476" s="45"/>
      <c r="AC476" s="45"/>
    </row>
    <row r="477" spans="1:29" ht="15.75" customHeight="1">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c r="AA477" s="45"/>
      <c r="AB477" s="45"/>
      <c r="AC477" s="45"/>
    </row>
    <row r="478" spans="1:29" ht="15.75" customHeight="1">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c r="AA478" s="45"/>
      <c r="AB478" s="45"/>
      <c r="AC478" s="45"/>
    </row>
    <row r="479" spans="1:29" ht="15.75" customHeight="1">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c r="AA479" s="45"/>
      <c r="AB479" s="45"/>
      <c r="AC479" s="45"/>
    </row>
    <row r="480" spans="1:29" ht="15.75" customHeight="1">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c r="AA480" s="45"/>
      <c r="AB480" s="45"/>
      <c r="AC480" s="45"/>
    </row>
    <row r="481" spans="1:29" ht="15.75" customHeight="1">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c r="AA481" s="45"/>
      <c r="AB481" s="45"/>
      <c r="AC481" s="45"/>
    </row>
    <row r="482" spans="1:29" ht="15.75" customHeight="1">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c r="AA482" s="45"/>
      <c r="AB482" s="45"/>
      <c r="AC482" s="45"/>
    </row>
    <row r="483" spans="1:29" ht="15.75" customHeight="1">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c r="AA483" s="45"/>
      <c r="AB483" s="45"/>
      <c r="AC483" s="45"/>
    </row>
    <row r="484" spans="1:29" ht="15.75" customHeight="1">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c r="AA484" s="45"/>
      <c r="AB484" s="45"/>
      <c r="AC484" s="45"/>
    </row>
    <row r="485" spans="1:29" ht="15.75" customHeight="1">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c r="AA485" s="45"/>
      <c r="AB485" s="45"/>
      <c r="AC485" s="45"/>
    </row>
    <row r="486" spans="1:29" ht="15.75" customHeight="1">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c r="AA486" s="45"/>
      <c r="AB486" s="45"/>
      <c r="AC486" s="45"/>
    </row>
    <row r="487" spans="1:29" ht="15.75" customHeight="1">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c r="AA487" s="45"/>
      <c r="AB487" s="45"/>
      <c r="AC487" s="45"/>
    </row>
    <row r="488" spans="1:29" ht="15.75" customHeight="1">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c r="AA488" s="45"/>
      <c r="AB488" s="45"/>
      <c r="AC488" s="45"/>
    </row>
    <row r="489" spans="1:29" ht="15.75" customHeight="1">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c r="AA489" s="45"/>
      <c r="AB489" s="45"/>
      <c r="AC489" s="45"/>
    </row>
    <row r="490" spans="1:29" ht="15.75" customHeight="1">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c r="AA490" s="45"/>
      <c r="AB490" s="45"/>
      <c r="AC490" s="45"/>
    </row>
    <row r="491" spans="1:29" ht="15.75" customHeight="1">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c r="AA491" s="45"/>
      <c r="AB491" s="45"/>
      <c r="AC491" s="45"/>
    </row>
    <row r="492" spans="1:29" ht="15.75" customHeight="1">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c r="AA492" s="45"/>
      <c r="AB492" s="45"/>
      <c r="AC492" s="45"/>
    </row>
    <row r="493" spans="1:29" ht="15.75" customHeight="1">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c r="AA493" s="45"/>
      <c r="AB493" s="45"/>
      <c r="AC493" s="45"/>
    </row>
    <row r="494" spans="1:29" ht="15.75" customHeight="1">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c r="AA494" s="45"/>
      <c r="AB494" s="45"/>
      <c r="AC494" s="45"/>
    </row>
    <row r="495" spans="1:29" ht="15.75" customHeight="1">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c r="AA495" s="45"/>
      <c r="AB495" s="45"/>
      <c r="AC495" s="45"/>
    </row>
    <row r="496" spans="1:29" ht="15.75" customHeight="1">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c r="AA496" s="45"/>
      <c r="AB496" s="45"/>
      <c r="AC496" s="45"/>
    </row>
    <row r="497" spans="1:29" ht="15.75" customHeight="1">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c r="AA497" s="45"/>
      <c r="AB497" s="45"/>
      <c r="AC497" s="45"/>
    </row>
    <row r="498" spans="1:29" ht="15.75" customHeight="1">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c r="AA498" s="45"/>
      <c r="AB498" s="45"/>
      <c r="AC498" s="45"/>
    </row>
    <row r="499" spans="1:29" ht="15.75" customHeight="1">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c r="AA499" s="45"/>
      <c r="AB499" s="45"/>
      <c r="AC499" s="45"/>
    </row>
    <row r="500" spans="1:29" ht="15.75" customHeight="1">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c r="AA500" s="45"/>
      <c r="AB500" s="45"/>
      <c r="AC500" s="45"/>
    </row>
    <row r="501" spans="1:29" ht="15.75" customHeight="1">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c r="AA501" s="45"/>
      <c r="AB501" s="45"/>
      <c r="AC501" s="45"/>
    </row>
    <row r="502" spans="1:29" ht="15.75" customHeight="1">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c r="AA502" s="45"/>
      <c r="AB502" s="45"/>
      <c r="AC502" s="45"/>
    </row>
    <row r="503" spans="1:29" ht="15.75" customHeight="1">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c r="AA503" s="45"/>
      <c r="AB503" s="45"/>
      <c r="AC503" s="45"/>
    </row>
    <row r="504" spans="1:29" ht="15.75" customHeight="1">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c r="AA504" s="45"/>
      <c r="AB504" s="45"/>
      <c r="AC504" s="45"/>
    </row>
    <row r="505" spans="1:29" ht="15.75" customHeight="1">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c r="AA505" s="45"/>
      <c r="AB505" s="45"/>
      <c r="AC505" s="45"/>
    </row>
    <row r="506" spans="1:29" ht="15.75" customHeight="1">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c r="AA506" s="45"/>
      <c r="AB506" s="45"/>
      <c r="AC506" s="45"/>
    </row>
    <row r="507" spans="1:29" ht="15.75" customHeight="1">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c r="AA507" s="45"/>
      <c r="AB507" s="45"/>
      <c r="AC507" s="45"/>
    </row>
    <row r="508" spans="1:29" ht="15.75" customHeight="1">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c r="AA508" s="45"/>
      <c r="AB508" s="45"/>
      <c r="AC508" s="45"/>
    </row>
    <row r="509" spans="1:29" ht="15.75" customHeight="1">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c r="AA509" s="45"/>
      <c r="AB509" s="45"/>
      <c r="AC509" s="45"/>
    </row>
    <row r="510" spans="1:29" ht="15.75" customHeight="1">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c r="AA510" s="45"/>
      <c r="AB510" s="45"/>
      <c r="AC510" s="45"/>
    </row>
    <row r="511" spans="1:29" ht="15.75" customHeight="1">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c r="AA511" s="45"/>
      <c r="AB511" s="45"/>
      <c r="AC511" s="45"/>
    </row>
    <row r="512" spans="1:29" ht="15.75" customHeight="1">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c r="AA512" s="45"/>
      <c r="AB512" s="45"/>
      <c r="AC512" s="45"/>
    </row>
    <row r="513" spans="1:29" ht="15.75" customHeight="1">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c r="AA513" s="45"/>
      <c r="AB513" s="45"/>
      <c r="AC513" s="45"/>
    </row>
    <row r="514" spans="1:29" ht="15.75" customHeight="1">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c r="AA514" s="45"/>
      <c r="AB514" s="45"/>
      <c r="AC514" s="45"/>
    </row>
    <row r="515" spans="1:29" ht="15.75" customHeight="1">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c r="AA515" s="45"/>
      <c r="AB515" s="45"/>
      <c r="AC515" s="45"/>
    </row>
    <row r="516" spans="1:29" ht="15.75" customHeight="1">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c r="AA516" s="45"/>
      <c r="AB516" s="45"/>
      <c r="AC516" s="45"/>
    </row>
    <row r="517" spans="1:29" ht="15.75" customHeight="1">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c r="AA517" s="45"/>
      <c r="AB517" s="45"/>
      <c r="AC517" s="45"/>
    </row>
    <row r="518" spans="1:29" ht="15.75" customHeight="1">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c r="AA518" s="45"/>
      <c r="AB518" s="45"/>
      <c r="AC518" s="45"/>
    </row>
    <row r="519" spans="1:29" ht="15.75" customHeight="1">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c r="AA519" s="45"/>
      <c r="AB519" s="45"/>
      <c r="AC519" s="45"/>
    </row>
    <row r="520" spans="1:29" ht="15.75" customHeight="1">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c r="AA520" s="45"/>
      <c r="AB520" s="45"/>
      <c r="AC520" s="45"/>
    </row>
    <row r="521" spans="1:29" ht="15.75" customHeight="1">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c r="AA521" s="45"/>
      <c r="AB521" s="45"/>
      <c r="AC521" s="45"/>
    </row>
    <row r="522" spans="1:29" ht="15.75" customHeight="1">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c r="AA522" s="45"/>
      <c r="AB522" s="45"/>
      <c r="AC522" s="45"/>
    </row>
    <row r="523" spans="1:29" ht="15.75" customHeight="1">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c r="AA523" s="45"/>
      <c r="AB523" s="45"/>
      <c r="AC523" s="45"/>
    </row>
    <row r="524" spans="1:29" ht="15.75" customHeight="1">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c r="AA524" s="45"/>
      <c r="AB524" s="45"/>
      <c r="AC524" s="45"/>
    </row>
    <row r="525" spans="1:29" ht="15.75" customHeight="1">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c r="AA525" s="45"/>
      <c r="AB525" s="45"/>
      <c r="AC525" s="45"/>
    </row>
    <row r="526" spans="1:29" ht="15.75" customHeight="1">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c r="AA526" s="45"/>
      <c r="AB526" s="45"/>
      <c r="AC526" s="45"/>
    </row>
    <row r="527" spans="1:29" ht="15.75" customHeight="1">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c r="AA527" s="45"/>
      <c r="AB527" s="45"/>
      <c r="AC527" s="45"/>
    </row>
    <row r="528" spans="1:29" ht="15.75" customHeight="1">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c r="AA528" s="45"/>
      <c r="AB528" s="45"/>
      <c r="AC528" s="45"/>
    </row>
    <row r="529" spans="1:29" ht="15.75" customHeight="1">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c r="AA529" s="45"/>
      <c r="AB529" s="45"/>
      <c r="AC529" s="45"/>
    </row>
    <row r="530" spans="1:29" ht="15.75" customHeight="1">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c r="AA530" s="45"/>
      <c r="AB530" s="45"/>
      <c r="AC530" s="45"/>
    </row>
    <row r="531" spans="1:29" ht="15.75" customHeight="1">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c r="AA531" s="45"/>
      <c r="AB531" s="45"/>
      <c r="AC531" s="45"/>
    </row>
    <row r="532" spans="1:29" ht="15.75" customHeight="1">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c r="AA532" s="45"/>
      <c r="AB532" s="45"/>
      <c r="AC532" s="45"/>
    </row>
    <row r="533" spans="1:29" ht="15.75" customHeight="1">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c r="AA533" s="45"/>
      <c r="AB533" s="45"/>
      <c r="AC533" s="45"/>
    </row>
    <row r="534" spans="1:29" ht="15.75" customHeight="1">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c r="AA534" s="45"/>
      <c r="AB534" s="45"/>
      <c r="AC534" s="45"/>
    </row>
    <row r="535" spans="1:29" ht="15.75" customHeight="1">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c r="AA535" s="45"/>
      <c r="AB535" s="45"/>
      <c r="AC535" s="45"/>
    </row>
    <row r="536" spans="1:29" ht="15.75" customHeight="1">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C536" s="45"/>
    </row>
    <row r="537" spans="1:29" ht="15.75" customHeight="1">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c r="AA537" s="45"/>
      <c r="AB537" s="45"/>
      <c r="AC537" s="45"/>
    </row>
    <row r="538" spans="1:29" ht="15.75" customHeight="1">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c r="AA538" s="45"/>
      <c r="AB538" s="45"/>
      <c r="AC538" s="45"/>
    </row>
    <row r="539" spans="1:29" ht="15.75" customHeight="1">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c r="AA539" s="45"/>
      <c r="AB539" s="45"/>
      <c r="AC539" s="45"/>
    </row>
    <row r="540" spans="1:29" ht="15.75" customHeight="1">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c r="AA540" s="45"/>
      <c r="AB540" s="45"/>
      <c r="AC540" s="45"/>
    </row>
    <row r="541" spans="1:29" ht="15.75" customHeight="1">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c r="AA541" s="45"/>
      <c r="AB541" s="45"/>
      <c r="AC541" s="45"/>
    </row>
    <row r="542" spans="1:29" ht="15.75" customHeight="1">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c r="AA542" s="45"/>
      <c r="AB542" s="45"/>
      <c r="AC542" s="45"/>
    </row>
    <row r="543" spans="1:29" ht="15.75" customHeight="1">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c r="AA543" s="45"/>
      <c r="AB543" s="45"/>
      <c r="AC543" s="45"/>
    </row>
    <row r="544" spans="1:29" ht="15.75" customHeight="1">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c r="AA544" s="45"/>
      <c r="AB544" s="45"/>
      <c r="AC544" s="45"/>
    </row>
    <row r="545" spans="1:29" ht="15.75" customHeight="1">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c r="AA545" s="45"/>
      <c r="AB545" s="45"/>
      <c r="AC545" s="45"/>
    </row>
    <row r="546" spans="1:29" ht="15.75" customHeight="1">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c r="AA546" s="45"/>
      <c r="AB546" s="45"/>
      <c r="AC546" s="45"/>
    </row>
    <row r="547" spans="1:29" ht="15.75" customHeight="1">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c r="AA547" s="45"/>
      <c r="AB547" s="45"/>
      <c r="AC547" s="45"/>
    </row>
    <row r="548" spans="1:29" ht="15.75" customHeight="1">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c r="AA548" s="45"/>
      <c r="AB548" s="45"/>
      <c r="AC548" s="45"/>
    </row>
    <row r="549" spans="1:29" ht="15.75" customHeight="1">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c r="AA549" s="45"/>
      <c r="AB549" s="45"/>
      <c r="AC549" s="45"/>
    </row>
    <row r="550" spans="1:29" ht="15.75" customHeight="1">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c r="AA550" s="45"/>
      <c r="AB550" s="45"/>
      <c r="AC550" s="45"/>
    </row>
    <row r="551" spans="1:29" ht="15.75" customHeight="1">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c r="AA551" s="45"/>
      <c r="AB551" s="45"/>
      <c r="AC551" s="45"/>
    </row>
    <row r="552" spans="1:29" ht="15.75" customHeight="1">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c r="AA552" s="45"/>
      <c r="AB552" s="45"/>
      <c r="AC552" s="45"/>
    </row>
    <row r="553" spans="1:29" ht="15.75" customHeight="1">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c r="AA553" s="45"/>
      <c r="AB553" s="45"/>
      <c r="AC553" s="45"/>
    </row>
    <row r="554" spans="1:29" ht="15.75" customHeight="1">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c r="AA554" s="45"/>
      <c r="AB554" s="45"/>
      <c r="AC554" s="45"/>
    </row>
    <row r="555" spans="1:29" ht="15.75" customHeight="1">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c r="AA555" s="45"/>
      <c r="AB555" s="45"/>
      <c r="AC555" s="45"/>
    </row>
    <row r="556" spans="1:29" ht="15.75" customHeight="1">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c r="AA556" s="45"/>
      <c r="AB556" s="45"/>
      <c r="AC556" s="45"/>
    </row>
    <row r="557" spans="1:29" ht="15.75" customHeight="1">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c r="AA557" s="45"/>
      <c r="AB557" s="45"/>
      <c r="AC557" s="45"/>
    </row>
    <row r="558" spans="1:29" ht="15.75" customHeight="1">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c r="AA558" s="45"/>
      <c r="AB558" s="45"/>
      <c r="AC558" s="45"/>
    </row>
    <row r="559" spans="1:29" ht="15.75" customHeight="1">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c r="AA559" s="45"/>
      <c r="AB559" s="45"/>
      <c r="AC559" s="45"/>
    </row>
    <row r="560" spans="1:29" ht="15.75" customHeight="1">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c r="AA560" s="45"/>
      <c r="AB560" s="45"/>
      <c r="AC560" s="45"/>
    </row>
    <row r="561" spans="1:29" ht="15.75" customHeight="1">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c r="AA561" s="45"/>
      <c r="AB561" s="45"/>
      <c r="AC561" s="45"/>
    </row>
    <row r="562" spans="1:29" ht="15.75" customHeight="1">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c r="AA562" s="45"/>
      <c r="AB562" s="45"/>
      <c r="AC562" s="45"/>
    </row>
    <row r="563" spans="1:29" ht="15.75" customHeight="1">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c r="AA563" s="45"/>
      <c r="AB563" s="45"/>
      <c r="AC563" s="45"/>
    </row>
    <row r="564" spans="1:29" ht="15.75" customHeight="1">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c r="AA564" s="45"/>
      <c r="AB564" s="45"/>
      <c r="AC564" s="45"/>
    </row>
    <row r="565" spans="1:29" ht="15.75" customHeight="1">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c r="AA565" s="45"/>
      <c r="AB565" s="45"/>
      <c r="AC565" s="45"/>
    </row>
    <row r="566" spans="1:29" ht="15.75" customHeight="1">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c r="AA566" s="45"/>
      <c r="AB566" s="45"/>
      <c r="AC566" s="45"/>
    </row>
    <row r="567" spans="1:29" ht="15.75" customHeight="1">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c r="AA567" s="45"/>
      <c r="AB567" s="45"/>
      <c r="AC567" s="45"/>
    </row>
    <row r="568" spans="1:29" ht="15.75" customHeight="1">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c r="AA568" s="45"/>
      <c r="AB568" s="45"/>
      <c r="AC568" s="45"/>
    </row>
    <row r="569" spans="1:29" ht="15.75" customHeight="1">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c r="AA569" s="45"/>
      <c r="AB569" s="45"/>
      <c r="AC569" s="45"/>
    </row>
    <row r="570" spans="1:29" ht="15.75" customHeight="1">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c r="AA570" s="45"/>
      <c r="AB570" s="45"/>
      <c r="AC570" s="45"/>
    </row>
    <row r="571" spans="1:29" ht="15.75" customHeight="1">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c r="AA571" s="45"/>
      <c r="AB571" s="45"/>
      <c r="AC571" s="45"/>
    </row>
    <row r="572" spans="1:29" ht="15.75" customHeight="1">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c r="AA572" s="45"/>
      <c r="AB572" s="45"/>
      <c r="AC572" s="45"/>
    </row>
    <row r="573" spans="1:29" ht="15.75" customHeight="1">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c r="AA573" s="45"/>
      <c r="AB573" s="45"/>
      <c r="AC573" s="45"/>
    </row>
    <row r="574" spans="1:29" ht="15.75" customHeight="1">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c r="AA574" s="45"/>
      <c r="AB574" s="45"/>
      <c r="AC574" s="45"/>
    </row>
    <row r="575" spans="1:29" ht="15.75" customHeight="1">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c r="AA575" s="45"/>
      <c r="AB575" s="45"/>
      <c r="AC575" s="45"/>
    </row>
    <row r="576" spans="1:29" ht="15.75" customHeight="1">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c r="AA576" s="45"/>
      <c r="AB576" s="45"/>
      <c r="AC576" s="45"/>
    </row>
    <row r="577" spans="1:29" ht="15.75" customHeight="1">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c r="AA577" s="45"/>
      <c r="AB577" s="45"/>
      <c r="AC577" s="45"/>
    </row>
    <row r="578" spans="1:29" ht="15.75" customHeight="1">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c r="AA578" s="45"/>
      <c r="AB578" s="45"/>
      <c r="AC578" s="45"/>
    </row>
    <row r="579" spans="1:29" ht="15.75" customHeight="1">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c r="AA579" s="45"/>
      <c r="AB579" s="45"/>
      <c r="AC579" s="45"/>
    </row>
    <row r="580" spans="1:29" ht="15.75" customHeight="1">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c r="AA580" s="45"/>
      <c r="AB580" s="45"/>
      <c r="AC580" s="45"/>
    </row>
    <row r="581" spans="1:29" ht="15.75" customHeight="1">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c r="AA581" s="45"/>
      <c r="AB581" s="45"/>
      <c r="AC581" s="45"/>
    </row>
    <row r="582" spans="1:29" ht="15.75" customHeight="1">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c r="AA582" s="45"/>
      <c r="AB582" s="45"/>
      <c r="AC582" s="45"/>
    </row>
    <row r="583" spans="1:29" ht="15.75" customHeight="1">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c r="AA583" s="45"/>
      <c r="AB583" s="45"/>
      <c r="AC583" s="45"/>
    </row>
    <row r="584" spans="1:29" ht="15.75" customHeight="1">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c r="AA584" s="45"/>
      <c r="AB584" s="45"/>
      <c r="AC584" s="45"/>
    </row>
    <row r="585" spans="1:29" ht="15.75" customHeight="1">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c r="AA585" s="45"/>
      <c r="AB585" s="45"/>
      <c r="AC585" s="45"/>
    </row>
    <row r="586" spans="1:29" ht="15.75" customHeight="1">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c r="AA586" s="45"/>
      <c r="AB586" s="45"/>
      <c r="AC586" s="45"/>
    </row>
    <row r="587" spans="1:29" ht="15.75" customHeight="1">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c r="AA587" s="45"/>
      <c r="AB587" s="45"/>
      <c r="AC587" s="45"/>
    </row>
    <row r="588" spans="1:29" ht="15.75" customHeight="1">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c r="AA588" s="45"/>
      <c r="AB588" s="45"/>
      <c r="AC588" s="45"/>
    </row>
    <row r="589" spans="1:29" ht="15.75" customHeight="1">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c r="AA589" s="45"/>
      <c r="AB589" s="45"/>
      <c r="AC589" s="45"/>
    </row>
    <row r="590" spans="1:29" ht="15.75" customHeight="1">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c r="AA590" s="45"/>
      <c r="AB590" s="45"/>
      <c r="AC590" s="45"/>
    </row>
    <row r="591" spans="1:29" ht="15.75" customHeight="1">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c r="AA591" s="45"/>
      <c r="AB591" s="45"/>
      <c r="AC591" s="45"/>
    </row>
    <row r="592" spans="1:29" ht="15.75" customHeight="1">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c r="AA592" s="45"/>
      <c r="AB592" s="45"/>
      <c r="AC592" s="45"/>
    </row>
    <row r="593" spans="1:29" ht="15.75" customHeight="1">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c r="AA593" s="45"/>
      <c r="AB593" s="45"/>
      <c r="AC593" s="45"/>
    </row>
    <row r="594" spans="1:29" ht="15.75" customHeight="1">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c r="AA594" s="45"/>
      <c r="AB594" s="45"/>
      <c r="AC594" s="45"/>
    </row>
    <row r="595" spans="1:29" ht="15.75" customHeight="1">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c r="AA595" s="45"/>
      <c r="AB595" s="45"/>
      <c r="AC595" s="45"/>
    </row>
    <row r="596" spans="1:29" ht="15.75" customHeight="1">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c r="AA596" s="45"/>
      <c r="AB596" s="45"/>
      <c r="AC596" s="45"/>
    </row>
    <row r="597" spans="1:29" ht="15.75" customHeight="1">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c r="AA597" s="45"/>
      <c r="AB597" s="45"/>
      <c r="AC597" s="45"/>
    </row>
    <row r="598" spans="1:29" ht="15.75" customHeight="1">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c r="AA598" s="45"/>
      <c r="AB598" s="45"/>
      <c r="AC598" s="45"/>
    </row>
    <row r="599" spans="1:29" ht="15.75" customHeight="1">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c r="AA599" s="45"/>
      <c r="AB599" s="45"/>
      <c r="AC599" s="45"/>
    </row>
    <row r="600" spans="1:29" ht="15.75" customHeight="1">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c r="AA600" s="45"/>
      <c r="AB600" s="45"/>
      <c r="AC600" s="45"/>
    </row>
    <row r="601" spans="1:29" ht="15.75" customHeight="1">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c r="AA601" s="45"/>
      <c r="AB601" s="45"/>
      <c r="AC601" s="45"/>
    </row>
    <row r="602" spans="1:29" ht="15.75" customHeight="1">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C602" s="45"/>
    </row>
    <row r="603" spans="1:29" ht="15.75" customHeight="1">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c r="AA603" s="45"/>
      <c r="AB603" s="45"/>
      <c r="AC603" s="45"/>
    </row>
    <row r="604" spans="1:29" ht="15.75" customHeight="1">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c r="AA604" s="45"/>
      <c r="AB604" s="45"/>
      <c r="AC604" s="45"/>
    </row>
    <row r="605" spans="1:29" ht="15.75" customHeight="1">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c r="AA605" s="45"/>
      <c r="AB605" s="45"/>
      <c r="AC605" s="45"/>
    </row>
    <row r="606" spans="1:29" ht="15.75" customHeight="1">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c r="AA606" s="45"/>
      <c r="AB606" s="45"/>
      <c r="AC606" s="45"/>
    </row>
    <row r="607" spans="1:29" ht="15.75" customHeight="1">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c r="AA607" s="45"/>
      <c r="AB607" s="45"/>
      <c r="AC607" s="45"/>
    </row>
    <row r="608" spans="1:29" ht="15.75" customHeight="1">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c r="AA608" s="45"/>
      <c r="AB608" s="45"/>
      <c r="AC608" s="45"/>
    </row>
    <row r="609" spans="1:29" ht="15.75" customHeight="1">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c r="AA609" s="45"/>
      <c r="AB609" s="45"/>
      <c r="AC609" s="45"/>
    </row>
    <row r="610" spans="1:29" ht="15.75" customHeight="1">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c r="AA610" s="45"/>
      <c r="AB610" s="45"/>
      <c r="AC610" s="45"/>
    </row>
    <row r="611" spans="1:29" ht="15.75" customHeight="1">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c r="AA611" s="45"/>
      <c r="AB611" s="45"/>
      <c r="AC611" s="45"/>
    </row>
    <row r="612" spans="1:29" ht="15.75" customHeight="1">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c r="AA612" s="45"/>
      <c r="AB612" s="45"/>
      <c r="AC612" s="45"/>
    </row>
    <row r="613" spans="1:29" ht="15.75" customHeight="1">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c r="AA613" s="45"/>
      <c r="AB613" s="45"/>
      <c r="AC613" s="45"/>
    </row>
    <row r="614" spans="1:29" ht="15.75" customHeight="1">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c r="AA614" s="45"/>
      <c r="AB614" s="45"/>
      <c r="AC614" s="45"/>
    </row>
    <row r="615" spans="1:29" ht="15.75" customHeight="1">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c r="AA615" s="45"/>
      <c r="AB615" s="45"/>
      <c r="AC615" s="45"/>
    </row>
    <row r="616" spans="1:29" ht="15.75" customHeight="1">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c r="AA616" s="45"/>
      <c r="AB616" s="45"/>
      <c r="AC616" s="45"/>
    </row>
    <row r="617" spans="1:29" ht="15.75" customHeight="1">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c r="AA617" s="45"/>
      <c r="AB617" s="45"/>
      <c r="AC617" s="45"/>
    </row>
    <row r="618" spans="1:29" ht="15.75" customHeight="1">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c r="AA618" s="45"/>
      <c r="AB618" s="45"/>
      <c r="AC618" s="45"/>
    </row>
    <row r="619" spans="1:29" ht="15.75" customHeight="1">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c r="AA619" s="45"/>
      <c r="AB619" s="45"/>
      <c r="AC619" s="45"/>
    </row>
    <row r="620" spans="1:29" ht="15.75" customHeight="1">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c r="AA620" s="45"/>
      <c r="AB620" s="45"/>
      <c r="AC620" s="45"/>
    </row>
    <row r="621" spans="1:29" ht="15.75" customHeight="1">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c r="AA621" s="45"/>
      <c r="AB621" s="45"/>
      <c r="AC621" s="45"/>
    </row>
    <row r="622" spans="1:29" ht="15.75" customHeight="1">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c r="AA622" s="45"/>
      <c r="AB622" s="45"/>
      <c r="AC622" s="45"/>
    </row>
    <row r="623" spans="1:29" ht="15.75" customHeight="1">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c r="AA623" s="45"/>
      <c r="AB623" s="45"/>
      <c r="AC623" s="45"/>
    </row>
    <row r="624" spans="1:29" ht="15.75" customHeight="1">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c r="AA624" s="45"/>
      <c r="AB624" s="45"/>
      <c r="AC624" s="45"/>
    </row>
    <row r="625" spans="1:29" ht="15.75" customHeight="1">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c r="AA625" s="45"/>
      <c r="AB625" s="45"/>
      <c r="AC625" s="45"/>
    </row>
    <row r="626" spans="1:29" ht="15.75" customHeight="1">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c r="AA626" s="45"/>
      <c r="AB626" s="45"/>
      <c r="AC626" s="45"/>
    </row>
    <row r="627" spans="1:29" ht="15.75" customHeight="1">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c r="AA627" s="45"/>
      <c r="AB627" s="45"/>
      <c r="AC627" s="45"/>
    </row>
    <row r="628" spans="1:29" ht="15.75" customHeight="1">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c r="AA628" s="45"/>
      <c r="AB628" s="45"/>
      <c r="AC628" s="45"/>
    </row>
    <row r="629" spans="1:29" ht="15.75" customHeight="1">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c r="AA629" s="45"/>
      <c r="AB629" s="45"/>
      <c r="AC629" s="45"/>
    </row>
    <row r="630" spans="1:29" ht="15.75" customHeight="1">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c r="AA630" s="45"/>
      <c r="AB630" s="45"/>
      <c r="AC630" s="45"/>
    </row>
    <row r="631" spans="1:29" ht="15.75" customHeight="1">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c r="AA631" s="45"/>
      <c r="AB631" s="45"/>
      <c r="AC631" s="45"/>
    </row>
    <row r="632" spans="1:29" ht="15.75" customHeight="1">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c r="AA632" s="45"/>
      <c r="AB632" s="45"/>
      <c r="AC632" s="45"/>
    </row>
    <row r="633" spans="1:29" ht="15.75" customHeight="1">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c r="AA633" s="45"/>
      <c r="AB633" s="45"/>
      <c r="AC633" s="45"/>
    </row>
    <row r="634" spans="1:29" ht="15.75" customHeight="1">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c r="AA634" s="45"/>
      <c r="AB634" s="45"/>
      <c r="AC634" s="45"/>
    </row>
    <row r="635" spans="1:29" ht="15.75" customHeight="1">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c r="AA635" s="45"/>
      <c r="AB635" s="45"/>
      <c r="AC635" s="45"/>
    </row>
    <row r="636" spans="1:29" ht="15.75" customHeight="1">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c r="AA636" s="45"/>
      <c r="AB636" s="45"/>
      <c r="AC636" s="45"/>
    </row>
    <row r="637" spans="1:29" ht="15.75" customHeight="1">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c r="AA637" s="45"/>
      <c r="AB637" s="45"/>
      <c r="AC637" s="45"/>
    </row>
    <row r="638" spans="1:29" ht="15.75" customHeight="1">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c r="AA638" s="45"/>
      <c r="AB638" s="45"/>
      <c r="AC638" s="45"/>
    </row>
    <row r="639" spans="1:29" ht="15.75" customHeight="1">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c r="AA639" s="45"/>
      <c r="AB639" s="45"/>
      <c r="AC639" s="45"/>
    </row>
    <row r="640" spans="1:29" ht="15.75" customHeight="1">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c r="AA640" s="45"/>
      <c r="AB640" s="45"/>
      <c r="AC640" s="45"/>
    </row>
    <row r="641" spans="1:29" ht="15.75" customHeight="1">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c r="AA641" s="45"/>
      <c r="AB641" s="45"/>
      <c r="AC641" s="45"/>
    </row>
    <row r="642" spans="1:29" ht="15.75" customHeight="1">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c r="AA642" s="45"/>
      <c r="AB642" s="45"/>
      <c r="AC642" s="45"/>
    </row>
    <row r="643" spans="1:29" ht="15.75" customHeight="1">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c r="AA643" s="45"/>
      <c r="AB643" s="45"/>
      <c r="AC643" s="45"/>
    </row>
    <row r="644" spans="1:29" ht="15.75" customHeight="1">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c r="AA644" s="45"/>
      <c r="AB644" s="45"/>
      <c r="AC644" s="45"/>
    </row>
    <row r="645" spans="1:29" ht="15.75" customHeight="1">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c r="AA645" s="45"/>
      <c r="AB645" s="45"/>
      <c r="AC645" s="45"/>
    </row>
    <row r="646" spans="1:29" ht="15.75" customHeight="1">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c r="AA646" s="45"/>
      <c r="AB646" s="45"/>
      <c r="AC646" s="45"/>
    </row>
    <row r="647" spans="1:29" ht="15.75" customHeight="1">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c r="AA647" s="45"/>
      <c r="AB647" s="45"/>
      <c r="AC647" s="45"/>
    </row>
    <row r="648" spans="1:29" ht="15.75" customHeight="1">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c r="AA648" s="45"/>
      <c r="AB648" s="45"/>
      <c r="AC648" s="45"/>
    </row>
    <row r="649" spans="1:29" ht="15.75" customHeight="1">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c r="AA649" s="45"/>
      <c r="AB649" s="45"/>
      <c r="AC649" s="45"/>
    </row>
    <row r="650" spans="1:29" ht="15.75" customHeight="1">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c r="AA650" s="45"/>
      <c r="AB650" s="45"/>
      <c r="AC650" s="45"/>
    </row>
    <row r="651" spans="1:29" ht="15.7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row>
    <row r="652" spans="1:29" ht="15.75" customHeight="1">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c r="AA652" s="45"/>
      <c r="AB652" s="45"/>
      <c r="AC652" s="45"/>
    </row>
    <row r="653" spans="1:29" ht="15.75" customHeight="1">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c r="AA653" s="45"/>
      <c r="AB653" s="45"/>
      <c r="AC653" s="45"/>
    </row>
    <row r="654" spans="1:29" ht="15.75" customHeight="1">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c r="AA654" s="45"/>
      <c r="AB654" s="45"/>
      <c r="AC654" s="45"/>
    </row>
    <row r="655" spans="1:29" ht="15.75" customHeight="1">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c r="AA655" s="45"/>
      <c r="AB655" s="45"/>
      <c r="AC655" s="45"/>
    </row>
    <row r="656" spans="1:29" ht="15.75" customHeight="1">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c r="AA656" s="45"/>
      <c r="AB656" s="45"/>
      <c r="AC656" s="45"/>
    </row>
    <row r="657" spans="1:29" ht="15.75" customHeight="1">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c r="AA657" s="45"/>
      <c r="AB657" s="45"/>
      <c r="AC657" s="45"/>
    </row>
    <row r="658" spans="1:29" ht="15.75" customHeight="1">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c r="AA658" s="45"/>
      <c r="AB658" s="45"/>
      <c r="AC658" s="45"/>
    </row>
    <row r="659" spans="1:29" ht="15.75" customHeight="1">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c r="AA659" s="45"/>
      <c r="AB659" s="45"/>
      <c r="AC659" s="45"/>
    </row>
    <row r="660" spans="1:29" ht="15.75" customHeight="1">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c r="AA660" s="45"/>
      <c r="AB660" s="45"/>
      <c r="AC660" s="45"/>
    </row>
    <row r="661" spans="1:29" ht="15.75" customHeight="1">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c r="AA661" s="45"/>
      <c r="AB661" s="45"/>
      <c r="AC661" s="45"/>
    </row>
    <row r="662" spans="1:29" ht="15.75" customHeight="1">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c r="AA662" s="45"/>
      <c r="AB662" s="45"/>
      <c r="AC662" s="45"/>
    </row>
    <row r="663" spans="1:29" ht="15.75" customHeight="1">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c r="AA663" s="45"/>
      <c r="AB663" s="45"/>
      <c r="AC663" s="45"/>
    </row>
    <row r="664" spans="1:29" ht="15.75" customHeight="1">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c r="AA664" s="45"/>
      <c r="AB664" s="45"/>
      <c r="AC664" s="45"/>
    </row>
    <row r="665" spans="1:29" ht="15.75" customHeight="1">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c r="AA665" s="45"/>
      <c r="AB665" s="45"/>
      <c r="AC665" s="45"/>
    </row>
    <row r="666" spans="1:29" ht="15.75" customHeight="1">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c r="AA666" s="45"/>
      <c r="AB666" s="45"/>
      <c r="AC666" s="45"/>
    </row>
    <row r="667" spans="1:29" ht="15.75" customHeight="1">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c r="AA667" s="45"/>
      <c r="AB667" s="45"/>
      <c r="AC667" s="45"/>
    </row>
    <row r="668" spans="1:29" ht="15.75" customHeight="1">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C668" s="45"/>
    </row>
    <row r="669" spans="1:29" ht="15.75" customHeight="1">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c r="AA669" s="45"/>
      <c r="AB669" s="45"/>
      <c r="AC669" s="45"/>
    </row>
    <row r="670" spans="1:29" ht="15.75" customHeight="1">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c r="AA670" s="45"/>
      <c r="AB670" s="45"/>
      <c r="AC670" s="45"/>
    </row>
    <row r="671" spans="1:29" ht="15.75" customHeight="1">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c r="AA671" s="45"/>
      <c r="AB671" s="45"/>
      <c r="AC671" s="45"/>
    </row>
    <row r="672" spans="1:29" ht="15.75" customHeight="1">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c r="AA672" s="45"/>
      <c r="AB672" s="45"/>
      <c r="AC672" s="45"/>
    </row>
    <row r="673" spans="1:29" ht="15.75" customHeight="1">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c r="AA673" s="45"/>
      <c r="AB673" s="45"/>
      <c r="AC673" s="45"/>
    </row>
    <row r="674" spans="1:29" ht="15.75" customHeight="1">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c r="AA674" s="45"/>
      <c r="AB674" s="45"/>
      <c r="AC674" s="45"/>
    </row>
    <row r="675" spans="1:29" ht="15.75" customHeight="1">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c r="AA675" s="45"/>
      <c r="AB675" s="45"/>
      <c r="AC675" s="45"/>
    </row>
    <row r="676" spans="1:29" ht="15.75" customHeight="1">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c r="AA676" s="45"/>
      <c r="AB676" s="45"/>
      <c r="AC676" s="45"/>
    </row>
    <row r="677" spans="1:29" ht="15.75" customHeight="1">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c r="AA677" s="45"/>
      <c r="AB677" s="45"/>
      <c r="AC677" s="45"/>
    </row>
    <row r="678" spans="1:29" ht="15.75" customHeight="1">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c r="AA678" s="45"/>
      <c r="AB678" s="45"/>
      <c r="AC678" s="45"/>
    </row>
    <row r="679" spans="1:29" ht="15.75" customHeight="1">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c r="AA679" s="45"/>
      <c r="AB679" s="45"/>
      <c r="AC679" s="45"/>
    </row>
    <row r="680" spans="1:29" ht="15.75" customHeight="1">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c r="AA680" s="45"/>
      <c r="AB680" s="45"/>
      <c r="AC680" s="45"/>
    </row>
    <row r="681" spans="1:29" ht="15.75" customHeight="1">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c r="AA681" s="45"/>
      <c r="AB681" s="45"/>
      <c r="AC681" s="45"/>
    </row>
    <row r="682" spans="1:29" ht="15.75" customHeight="1">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c r="AA682" s="45"/>
      <c r="AB682" s="45"/>
      <c r="AC682" s="45"/>
    </row>
    <row r="683" spans="1:29" ht="15.75" customHeight="1">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c r="AA683" s="45"/>
      <c r="AB683" s="45"/>
      <c r="AC683" s="45"/>
    </row>
    <row r="684" spans="1:29" ht="15.75" customHeight="1">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c r="AA684" s="45"/>
      <c r="AB684" s="45"/>
      <c r="AC684" s="45"/>
    </row>
    <row r="685" spans="1:29" ht="15.75" customHeight="1">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c r="AA685" s="45"/>
      <c r="AB685" s="45"/>
      <c r="AC685" s="45"/>
    </row>
    <row r="686" spans="1:29" ht="15.75" customHeight="1">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c r="AA686" s="45"/>
      <c r="AB686" s="45"/>
      <c r="AC686" s="45"/>
    </row>
    <row r="687" spans="1:29" ht="15.75" customHeight="1">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c r="AA687" s="45"/>
      <c r="AB687" s="45"/>
      <c r="AC687" s="45"/>
    </row>
    <row r="688" spans="1:29" ht="15.75" customHeight="1">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c r="AA688" s="45"/>
      <c r="AB688" s="45"/>
      <c r="AC688" s="45"/>
    </row>
    <row r="689" spans="1:29" ht="15.75" customHeight="1">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c r="AA689" s="45"/>
      <c r="AB689" s="45"/>
      <c r="AC689" s="45"/>
    </row>
    <row r="690" spans="1:29" ht="15.75" customHeight="1">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c r="AA690" s="45"/>
      <c r="AB690" s="45"/>
      <c r="AC690" s="45"/>
    </row>
    <row r="691" spans="1:29" ht="15.75" customHeight="1">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c r="AA691" s="45"/>
      <c r="AB691" s="45"/>
      <c r="AC691" s="45"/>
    </row>
    <row r="692" spans="1:29" ht="15.75" customHeight="1">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c r="AA692" s="45"/>
      <c r="AB692" s="45"/>
      <c r="AC692" s="45"/>
    </row>
    <row r="693" spans="1:29" ht="15.75" customHeight="1">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c r="AA693" s="45"/>
      <c r="AB693" s="45"/>
      <c r="AC693" s="45"/>
    </row>
    <row r="694" spans="1:29" ht="15.75" customHeight="1">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c r="AA694" s="45"/>
      <c r="AB694" s="45"/>
      <c r="AC694" s="45"/>
    </row>
    <row r="695" spans="1:29" ht="15.75" customHeight="1">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c r="AA695" s="45"/>
      <c r="AB695" s="45"/>
      <c r="AC695" s="45"/>
    </row>
    <row r="696" spans="1:29" ht="15.75" customHeight="1">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c r="AA696" s="45"/>
      <c r="AB696" s="45"/>
      <c r="AC696" s="45"/>
    </row>
    <row r="697" spans="1:29" ht="15.75" customHeight="1">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c r="AA697" s="45"/>
      <c r="AB697" s="45"/>
      <c r="AC697" s="45"/>
    </row>
    <row r="698" spans="1:29" ht="15.75" customHeight="1">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c r="AA698" s="45"/>
      <c r="AB698" s="45"/>
      <c r="AC698" s="45"/>
    </row>
    <row r="699" spans="1:29" ht="15.75" customHeight="1">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c r="AA699" s="45"/>
      <c r="AB699" s="45"/>
      <c r="AC699" s="45"/>
    </row>
    <row r="700" spans="1:29" ht="15.75" customHeight="1">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c r="AA700" s="45"/>
      <c r="AB700" s="45"/>
      <c r="AC700" s="45"/>
    </row>
    <row r="701" spans="1:29" ht="15.75" customHeight="1">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c r="AA701" s="45"/>
      <c r="AB701" s="45"/>
      <c r="AC701" s="45"/>
    </row>
    <row r="702" spans="1:29" ht="15.75" customHeight="1">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c r="AA702" s="45"/>
      <c r="AB702" s="45"/>
      <c r="AC702" s="45"/>
    </row>
    <row r="703" spans="1:29" ht="15.75" customHeight="1">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c r="AA703" s="45"/>
      <c r="AB703" s="45"/>
      <c r="AC703" s="45"/>
    </row>
    <row r="704" spans="1:29" ht="15.75" customHeight="1">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c r="AA704" s="45"/>
      <c r="AB704" s="45"/>
      <c r="AC704" s="45"/>
    </row>
    <row r="705" spans="1:29" ht="15.75" customHeight="1">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c r="AA705" s="45"/>
      <c r="AB705" s="45"/>
      <c r="AC705" s="45"/>
    </row>
    <row r="706" spans="1:29" ht="15.75" customHeight="1">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c r="AA706" s="45"/>
      <c r="AB706" s="45"/>
      <c r="AC706" s="45"/>
    </row>
    <row r="707" spans="1:29" ht="15.75" customHeight="1">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c r="AA707" s="45"/>
      <c r="AB707" s="45"/>
      <c r="AC707" s="45"/>
    </row>
    <row r="708" spans="1:29" ht="15.75" customHeight="1">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c r="AA708" s="45"/>
      <c r="AB708" s="45"/>
      <c r="AC708" s="45"/>
    </row>
    <row r="709" spans="1:29" ht="15.75" customHeight="1">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c r="AA709" s="45"/>
      <c r="AB709" s="45"/>
      <c r="AC709" s="45"/>
    </row>
    <row r="710" spans="1:29" ht="15.75" customHeight="1">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c r="AA710" s="45"/>
      <c r="AB710" s="45"/>
      <c r="AC710" s="45"/>
    </row>
    <row r="711" spans="1:29" ht="15.75" customHeight="1">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c r="AA711" s="45"/>
      <c r="AB711" s="45"/>
      <c r="AC711" s="45"/>
    </row>
    <row r="712" spans="1:29" ht="15.75" customHeight="1">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c r="AA712" s="45"/>
      <c r="AB712" s="45"/>
      <c r="AC712" s="45"/>
    </row>
    <row r="713" spans="1:29" ht="15.75" customHeight="1">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c r="AA713" s="45"/>
      <c r="AB713" s="45"/>
      <c r="AC713" s="45"/>
    </row>
    <row r="714" spans="1:29" ht="15.75" customHeight="1">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c r="AA714" s="45"/>
      <c r="AB714" s="45"/>
      <c r="AC714" s="45"/>
    </row>
    <row r="715" spans="1:29" ht="15.75" customHeight="1">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c r="AA715" s="45"/>
      <c r="AB715" s="45"/>
      <c r="AC715" s="45"/>
    </row>
    <row r="716" spans="1:29" ht="15.75" customHeight="1">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c r="AA716" s="45"/>
      <c r="AB716" s="45"/>
      <c r="AC716" s="45"/>
    </row>
    <row r="717" spans="1:29" ht="15.75" customHeight="1">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c r="AA717" s="45"/>
      <c r="AB717" s="45"/>
      <c r="AC717" s="45"/>
    </row>
    <row r="718" spans="1:29" ht="15.75" customHeight="1">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c r="AA718" s="45"/>
      <c r="AB718" s="45"/>
      <c r="AC718" s="45"/>
    </row>
    <row r="719" spans="1:29" ht="15.75" customHeight="1">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c r="AA719" s="45"/>
      <c r="AB719" s="45"/>
      <c r="AC719" s="45"/>
    </row>
    <row r="720" spans="1:29" ht="15.75" customHeight="1">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c r="AA720" s="45"/>
      <c r="AB720" s="45"/>
      <c r="AC720" s="45"/>
    </row>
    <row r="721" spans="1:29" ht="15.75" customHeight="1">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c r="AA721" s="45"/>
      <c r="AB721" s="45"/>
      <c r="AC721" s="45"/>
    </row>
    <row r="722" spans="1:29" ht="15.75" customHeight="1">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c r="AA722" s="45"/>
      <c r="AB722" s="45"/>
      <c r="AC722" s="45"/>
    </row>
    <row r="723" spans="1:29" ht="15.75" customHeight="1">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c r="AA723" s="45"/>
      <c r="AB723" s="45"/>
      <c r="AC723" s="45"/>
    </row>
    <row r="724" spans="1:29" ht="15.75" customHeight="1">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c r="AA724" s="45"/>
      <c r="AB724" s="45"/>
      <c r="AC724" s="45"/>
    </row>
    <row r="725" spans="1:29" ht="15.75" customHeight="1">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c r="AA725" s="45"/>
      <c r="AB725" s="45"/>
      <c r="AC725" s="45"/>
    </row>
    <row r="726" spans="1:29" ht="15.75" customHeight="1">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c r="AA726" s="45"/>
      <c r="AB726" s="45"/>
      <c r="AC726" s="45"/>
    </row>
    <row r="727" spans="1:29" ht="15.75" customHeight="1">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c r="AA727" s="45"/>
      <c r="AB727" s="45"/>
      <c r="AC727" s="45"/>
    </row>
    <row r="728" spans="1:29" ht="15.75" customHeight="1">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c r="AA728" s="45"/>
      <c r="AB728" s="45"/>
      <c r="AC728" s="45"/>
    </row>
    <row r="729" spans="1:29" ht="15.75" customHeight="1">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c r="AA729" s="45"/>
      <c r="AB729" s="45"/>
      <c r="AC729" s="45"/>
    </row>
    <row r="730" spans="1:29" ht="15.75" customHeight="1">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c r="AA730" s="45"/>
      <c r="AB730" s="45"/>
      <c r="AC730" s="45"/>
    </row>
    <row r="731" spans="1:29" ht="15.75" customHeight="1">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c r="AA731" s="45"/>
      <c r="AB731" s="45"/>
      <c r="AC731" s="45"/>
    </row>
    <row r="732" spans="1:29" ht="15.75" customHeight="1">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c r="AA732" s="45"/>
      <c r="AB732" s="45"/>
      <c r="AC732" s="45"/>
    </row>
    <row r="733" spans="1:29" ht="15.75" customHeight="1">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c r="AA733" s="45"/>
      <c r="AB733" s="45"/>
      <c r="AC733" s="45"/>
    </row>
    <row r="734" spans="1:29" ht="15.75" customHeight="1">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C734" s="45"/>
    </row>
    <row r="735" spans="1:29" ht="15.75" customHeight="1">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c r="AA735" s="45"/>
      <c r="AB735" s="45"/>
      <c r="AC735" s="45"/>
    </row>
    <row r="736" spans="1:29" ht="15.75" customHeight="1">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c r="AA736" s="45"/>
      <c r="AB736" s="45"/>
      <c r="AC736" s="45"/>
    </row>
    <row r="737" spans="1:29" ht="15.75" customHeight="1">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c r="AA737" s="45"/>
      <c r="AB737" s="45"/>
      <c r="AC737" s="45"/>
    </row>
    <row r="738" spans="1:29" ht="15.75" customHeight="1">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c r="AA738" s="45"/>
      <c r="AB738" s="45"/>
      <c r="AC738" s="45"/>
    </row>
    <row r="739" spans="1:29" ht="15.75" customHeight="1">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c r="AA739" s="45"/>
      <c r="AB739" s="45"/>
      <c r="AC739" s="45"/>
    </row>
    <row r="740" spans="1:29" ht="15.75" customHeight="1">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c r="AA740" s="45"/>
      <c r="AB740" s="45"/>
      <c r="AC740" s="45"/>
    </row>
    <row r="741" spans="1:29" ht="15.75" customHeight="1">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c r="AA741" s="45"/>
      <c r="AB741" s="45"/>
      <c r="AC741" s="45"/>
    </row>
    <row r="742" spans="1:29" ht="15.75" customHeight="1">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c r="AA742" s="45"/>
      <c r="AB742" s="45"/>
      <c r="AC742" s="45"/>
    </row>
    <row r="743" spans="1:29" ht="15.75" customHeight="1">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c r="AA743" s="45"/>
      <c r="AB743" s="45"/>
      <c r="AC743" s="45"/>
    </row>
    <row r="744" spans="1:29" ht="15.75" customHeight="1">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c r="AA744" s="45"/>
      <c r="AB744" s="45"/>
      <c r="AC744" s="45"/>
    </row>
    <row r="745" spans="1:29" ht="15.75" customHeight="1">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c r="AA745" s="45"/>
      <c r="AB745" s="45"/>
      <c r="AC745" s="45"/>
    </row>
    <row r="746" spans="1:29" ht="15.75" customHeight="1">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c r="AA746" s="45"/>
      <c r="AB746" s="45"/>
      <c r="AC746" s="45"/>
    </row>
    <row r="747" spans="1:29" ht="15.75" customHeight="1">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c r="AA747" s="45"/>
      <c r="AB747" s="45"/>
      <c r="AC747" s="45"/>
    </row>
    <row r="748" spans="1:29" ht="15.75" customHeight="1">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c r="AA748" s="45"/>
      <c r="AB748" s="45"/>
      <c r="AC748" s="45"/>
    </row>
    <row r="749" spans="1:29" ht="15.75" customHeight="1">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c r="AA749" s="45"/>
      <c r="AB749" s="45"/>
      <c r="AC749" s="45"/>
    </row>
    <row r="750" spans="1:29" ht="15.75" customHeight="1">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c r="AA750" s="45"/>
      <c r="AB750" s="45"/>
      <c r="AC750" s="45"/>
    </row>
    <row r="751" spans="1:29" ht="15.75" customHeight="1">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c r="AA751" s="45"/>
      <c r="AB751" s="45"/>
      <c r="AC751" s="45"/>
    </row>
    <row r="752" spans="1:29" ht="15.75" customHeight="1">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c r="AA752" s="45"/>
      <c r="AB752" s="45"/>
      <c r="AC752" s="45"/>
    </row>
    <row r="753" spans="1:29" ht="15.75" customHeight="1">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c r="AA753" s="45"/>
      <c r="AB753" s="45"/>
      <c r="AC753" s="45"/>
    </row>
    <row r="754" spans="1:29" ht="15.75" customHeight="1">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c r="AA754" s="45"/>
      <c r="AB754" s="45"/>
      <c r="AC754" s="45"/>
    </row>
    <row r="755" spans="1:29" ht="15.75" customHeight="1">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c r="AA755" s="45"/>
      <c r="AB755" s="45"/>
      <c r="AC755" s="45"/>
    </row>
    <row r="756" spans="1:29" ht="15.75" customHeight="1">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c r="AA756" s="45"/>
      <c r="AB756" s="45"/>
      <c r="AC756" s="45"/>
    </row>
    <row r="757" spans="1:29" ht="15.75" customHeight="1">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c r="AA757" s="45"/>
      <c r="AB757" s="45"/>
      <c r="AC757" s="45"/>
    </row>
    <row r="758" spans="1:29" ht="15.75" customHeight="1">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c r="AA758" s="45"/>
      <c r="AB758" s="45"/>
      <c r="AC758" s="45"/>
    </row>
    <row r="759" spans="1:29" ht="15.75" customHeight="1">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c r="AA759" s="45"/>
      <c r="AB759" s="45"/>
      <c r="AC759" s="45"/>
    </row>
    <row r="760" spans="1:29" ht="15.75" customHeight="1">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c r="AA760" s="45"/>
      <c r="AB760" s="45"/>
      <c r="AC760" s="45"/>
    </row>
    <row r="761" spans="1:29" ht="15.75" customHeight="1">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c r="AA761" s="45"/>
      <c r="AB761" s="45"/>
      <c r="AC761" s="45"/>
    </row>
    <row r="762" spans="1:29" ht="15.75" customHeight="1">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c r="AA762" s="45"/>
      <c r="AB762" s="45"/>
      <c r="AC762" s="45"/>
    </row>
    <row r="763" spans="1:29" ht="15.75" customHeight="1">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c r="AA763" s="45"/>
      <c r="AB763" s="45"/>
      <c r="AC763" s="45"/>
    </row>
    <row r="764" spans="1:29" ht="15.75" customHeight="1">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c r="AA764" s="45"/>
      <c r="AB764" s="45"/>
      <c r="AC764" s="45"/>
    </row>
    <row r="765" spans="1:29" ht="15.75" customHeight="1">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c r="AA765" s="45"/>
      <c r="AB765" s="45"/>
      <c r="AC765" s="45"/>
    </row>
    <row r="766" spans="1:29" ht="15.75" customHeight="1">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c r="AA766" s="45"/>
      <c r="AB766" s="45"/>
      <c r="AC766" s="45"/>
    </row>
    <row r="767" spans="1:29" ht="15.75" customHeight="1">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c r="AA767" s="45"/>
      <c r="AB767" s="45"/>
      <c r="AC767" s="45"/>
    </row>
    <row r="768" spans="1:29" ht="15.75" customHeight="1">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c r="AA768" s="45"/>
      <c r="AB768" s="45"/>
      <c r="AC768" s="45"/>
    </row>
    <row r="769" spans="1:29" ht="15.75" customHeight="1">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c r="AA769" s="45"/>
      <c r="AB769" s="45"/>
      <c r="AC769" s="45"/>
    </row>
    <row r="770" spans="1:29" ht="15.75" customHeight="1">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c r="AA770" s="45"/>
      <c r="AB770" s="45"/>
      <c r="AC770" s="45"/>
    </row>
    <row r="771" spans="1:29" ht="15.75" customHeight="1">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c r="AA771" s="45"/>
      <c r="AB771" s="45"/>
      <c r="AC771" s="45"/>
    </row>
    <row r="772" spans="1:29" ht="15.75" customHeight="1">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c r="AA772" s="45"/>
      <c r="AB772" s="45"/>
      <c r="AC772" s="45"/>
    </row>
    <row r="773" spans="1:29" ht="15.75" customHeight="1">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c r="AA773" s="45"/>
      <c r="AB773" s="45"/>
      <c r="AC773" s="45"/>
    </row>
    <row r="774" spans="1:29" ht="15.75" customHeight="1">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c r="AA774" s="45"/>
      <c r="AB774" s="45"/>
      <c r="AC774" s="45"/>
    </row>
    <row r="775" spans="1:29" ht="15.75" customHeight="1">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c r="AA775" s="45"/>
      <c r="AB775" s="45"/>
      <c r="AC775" s="45"/>
    </row>
    <row r="776" spans="1:29" ht="15.75" customHeight="1">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c r="AA776" s="45"/>
      <c r="AB776" s="45"/>
      <c r="AC776" s="45"/>
    </row>
    <row r="777" spans="1:29" ht="15.75" customHeight="1">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c r="AA777" s="45"/>
      <c r="AB777" s="45"/>
      <c r="AC777" s="45"/>
    </row>
    <row r="778" spans="1:29" ht="15.75" customHeight="1">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c r="AA778" s="45"/>
      <c r="AB778" s="45"/>
      <c r="AC778" s="45"/>
    </row>
    <row r="779" spans="1:29" ht="15.75" customHeight="1">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c r="AA779" s="45"/>
      <c r="AB779" s="45"/>
      <c r="AC779" s="45"/>
    </row>
    <row r="780" spans="1:29" ht="15.75" customHeight="1">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c r="AA780" s="45"/>
      <c r="AB780" s="45"/>
      <c r="AC780" s="45"/>
    </row>
    <row r="781" spans="1:29" ht="15.75" customHeight="1">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c r="AA781" s="45"/>
      <c r="AB781" s="45"/>
      <c r="AC781" s="45"/>
    </row>
    <row r="782" spans="1:29" ht="15.75" customHeight="1">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c r="AA782" s="45"/>
      <c r="AB782" s="45"/>
      <c r="AC782" s="45"/>
    </row>
    <row r="783" spans="1:29" ht="15.75" customHeight="1">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c r="AA783" s="45"/>
      <c r="AB783" s="45"/>
      <c r="AC783" s="45"/>
    </row>
    <row r="784" spans="1:29" ht="15.75" customHeight="1">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c r="AA784" s="45"/>
      <c r="AB784" s="45"/>
      <c r="AC784" s="45"/>
    </row>
    <row r="785" spans="1:29" ht="15.75" customHeight="1">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c r="AA785" s="45"/>
      <c r="AB785" s="45"/>
      <c r="AC785" s="45"/>
    </row>
    <row r="786" spans="1:29" ht="15.75" customHeight="1">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c r="AA786" s="45"/>
      <c r="AB786" s="45"/>
      <c r="AC786" s="45"/>
    </row>
    <row r="787" spans="1:29" ht="15.75" customHeight="1">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c r="AA787" s="45"/>
      <c r="AB787" s="45"/>
      <c r="AC787" s="45"/>
    </row>
    <row r="788" spans="1:29" ht="15.75" customHeight="1">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c r="AA788" s="45"/>
      <c r="AB788" s="45"/>
      <c r="AC788" s="45"/>
    </row>
    <row r="789" spans="1:29" ht="15.75" customHeight="1">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c r="AA789" s="45"/>
      <c r="AB789" s="45"/>
      <c r="AC789" s="45"/>
    </row>
    <row r="790" spans="1:29" ht="15.75" customHeight="1">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c r="AA790" s="45"/>
      <c r="AB790" s="45"/>
      <c r="AC790" s="45"/>
    </row>
    <row r="791" spans="1:29" ht="15.75" customHeight="1">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c r="AA791" s="45"/>
      <c r="AB791" s="45"/>
      <c r="AC791" s="45"/>
    </row>
    <row r="792" spans="1:29" ht="15.75" customHeight="1">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c r="AA792" s="45"/>
      <c r="AB792" s="45"/>
      <c r="AC792" s="45"/>
    </row>
    <row r="793" spans="1:29" ht="15.75" customHeight="1">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c r="AA793" s="45"/>
      <c r="AB793" s="45"/>
      <c r="AC793" s="45"/>
    </row>
    <row r="794" spans="1:29" ht="15.75" customHeight="1">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c r="AA794" s="45"/>
      <c r="AB794" s="45"/>
      <c r="AC794" s="45"/>
    </row>
    <row r="795" spans="1:29" ht="15.75" customHeight="1">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c r="AA795" s="45"/>
      <c r="AB795" s="45"/>
      <c r="AC795" s="45"/>
    </row>
    <row r="796" spans="1:29" ht="15.75" customHeight="1">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c r="AA796" s="45"/>
      <c r="AB796" s="45"/>
      <c r="AC796" s="45"/>
    </row>
    <row r="797" spans="1:29" ht="15.75" customHeight="1">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c r="AA797" s="45"/>
      <c r="AB797" s="45"/>
      <c r="AC797" s="45"/>
    </row>
    <row r="798" spans="1:29" ht="15.75" customHeight="1">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c r="AA798" s="45"/>
      <c r="AB798" s="45"/>
      <c r="AC798" s="45"/>
    </row>
    <row r="799" spans="1:29" ht="15.75" customHeight="1">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c r="AA799" s="45"/>
      <c r="AB799" s="45"/>
      <c r="AC799" s="45"/>
    </row>
    <row r="800" spans="1:29" ht="15.75" customHeight="1">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C800" s="45"/>
    </row>
    <row r="801" spans="1:29" ht="15.75" customHeight="1">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c r="AA801" s="45"/>
      <c r="AB801" s="45"/>
      <c r="AC801" s="45"/>
    </row>
    <row r="802" spans="1:29" ht="15.75" customHeight="1">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c r="AA802" s="45"/>
      <c r="AB802" s="45"/>
      <c r="AC802" s="45"/>
    </row>
    <row r="803" spans="1:29" ht="15.75" customHeight="1">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c r="AA803" s="45"/>
      <c r="AB803" s="45"/>
      <c r="AC803" s="45"/>
    </row>
    <row r="804" spans="1:29" ht="15.75" customHeight="1">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c r="AA804" s="45"/>
      <c r="AB804" s="45"/>
      <c r="AC804" s="45"/>
    </row>
    <row r="805" spans="1:29" ht="15.75" customHeight="1">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c r="AA805" s="45"/>
      <c r="AB805" s="45"/>
      <c r="AC805" s="45"/>
    </row>
    <row r="806" spans="1:29" ht="15.75" customHeight="1">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c r="AA806" s="45"/>
      <c r="AB806" s="45"/>
      <c r="AC806" s="45"/>
    </row>
    <row r="807" spans="1:29" ht="15.75" customHeight="1">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c r="AA807" s="45"/>
      <c r="AB807" s="45"/>
      <c r="AC807" s="45"/>
    </row>
    <row r="808" spans="1:29" ht="15.75" customHeight="1">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c r="AA808" s="45"/>
      <c r="AB808" s="45"/>
      <c r="AC808" s="45"/>
    </row>
    <row r="809" spans="1:29" ht="15.75" customHeight="1">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c r="AA809" s="45"/>
      <c r="AB809" s="45"/>
      <c r="AC809" s="45"/>
    </row>
    <row r="810" spans="1:29" ht="15.75" customHeight="1">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c r="AA810" s="45"/>
      <c r="AB810" s="45"/>
      <c r="AC810" s="45"/>
    </row>
    <row r="811" spans="1:29" ht="15.75" customHeight="1">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c r="AA811" s="45"/>
      <c r="AB811" s="45"/>
      <c r="AC811" s="45"/>
    </row>
    <row r="812" spans="1:29" ht="15.75" customHeight="1">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c r="AA812" s="45"/>
      <c r="AB812" s="45"/>
      <c r="AC812" s="45"/>
    </row>
    <row r="813" spans="1:29" ht="15.75" customHeight="1">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c r="AA813" s="45"/>
      <c r="AB813" s="45"/>
      <c r="AC813" s="45"/>
    </row>
    <row r="814" spans="1:29" ht="15.75" customHeight="1">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c r="AA814" s="45"/>
      <c r="AB814" s="45"/>
      <c r="AC814" s="45"/>
    </row>
    <row r="815" spans="1:29" ht="15.75" customHeight="1">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c r="AA815" s="45"/>
      <c r="AB815" s="45"/>
      <c r="AC815" s="45"/>
    </row>
    <row r="816" spans="1:29" ht="15.75" customHeight="1">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c r="AA816" s="45"/>
      <c r="AB816" s="45"/>
      <c r="AC816" s="45"/>
    </row>
    <row r="817" spans="1:29" ht="15.75" customHeight="1">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c r="AA817" s="45"/>
      <c r="AB817" s="45"/>
      <c r="AC817" s="45"/>
    </row>
    <row r="818" spans="1:29" ht="15.75" customHeight="1">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row>
    <row r="819" spans="1:29" ht="15.75" customHeight="1">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c r="AA819" s="45"/>
      <c r="AB819" s="45"/>
      <c r="AC819" s="45"/>
    </row>
    <row r="820" spans="1:29" ht="15.75" customHeight="1">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c r="AA820" s="45"/>
      <c r="AB820" s="45"/>
      <c r="AC820" s="45"/>
    </row>
    <row r="821" spans="1:29" ht="15.75" customHeight="1">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c r="AA821" s="45"/>
      <c r="AB821" s="45"/>
      <c r="AC821" s="45"/>
    </row>
    <row r="822" spans="1:29" ht="15.75" customHeight="1">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c r="AA822" s="45"/>
      <c r="AB822" s="45"/>
      <c r="AC822" s="45"/>
    </row>
    <row r="823" spans="1:29" ht="15.75" customHeight="1">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c r="AA823" s="45"/>
      <c r="AB823" s="45"/>
      <c r="AC823" s="45"/>
    </row>
    <row r="824" spans="1:29" ht="15.75" customHeight="1">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c r="AA824" s="45"/>
      <c r="AB824" s="45"/>
      <c r="AC824" s="45"/>
    </row>
    <row r="825" spans="1:29" ht="15.75" customHeight="1">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c r="AA825" s="45"/>
      <c r="AB825" s="45"/>
      <c r="AC825" s="45"/>
    </row>
    <row r="826" spans="1:29" ht="15.75" customHeight="1">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row>
    <row r="827" spans="1:29" ht="15.75" customHeight="1">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c r="AA827" s="45"/>
      <c r="AB827" s="45"/>
      <c r="AC827" s="45"/>
    </row>
    <row r="828" spans="1:29" ht="15.75" customHeight="1">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c r="AA828" s="45"/>
      <c r="AB828" s="45"/>
      <c r="AC828" s="45"/>
    </row>
    <row r="829" spans="1:29" ht="15.75" customHeight="1">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c r="AA829" s="45"/>
      <c r="AB829" s="45"/>
      <c r="AC829" s="45"/>
    </row>
    <row r="830" spans="1:29" ht="15.75" customHeight="1">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c r="AA830" s="45"/>
      <c r="AB830" s="45"/>
      <c r="AC830" s="45"/>
    </row>
    <row r="831" spans="1:29" ht="15.75" customHeight="1">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c r="AA831" s="45"/>
      <c r="AB831" s="45"/>
      <c r="AC831" s="45"/>
    </row>
    <row r="832" spans="1:29" ht="15.75" customHeight="1">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c r="AA832" s="45"/>
      <c r="AB832" s="45"/>
      <c r="AC832" s="45"/>
    </row>
    <row r="833" spans="1:29" ht="15.75" customHeight="1">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c r="AA833" s="45"/>
      <c r="AB833" s="45"/>
      <c r="AC833" s="45"/>
    </row>
    <row r="834" spans="1:29" ht="15.75" customHeight="1">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c r="AA834" s="45"/>
      <c r="AB834" s="45"/>
      <c r="AC834" s="45"/>
    </row>
    <row r="835" spans="1:29" ht="15.75" customHeight="1">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c r="AA835" s="45"/>
      <c r="AB835" s="45"/>
      <c r="AC835" s="45"/>
    </row>
    <row r="836" spans="1:29" ht="15.75" customHeight="1">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c r="AA836" s="45"/>
      <c r="AB836" s="45"/>
      <c r="AC836" s="45"/>
    </row>
    <row r="837" spans="1:29" ht="15.75" customHeight="1">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c r="AA837" s="45"/>
      <c r="AB837" s="45"/>
      <c r="AC837" s="45"/>
    </row>
    <row r="838" spans="1:29" ht="15.75" customHeight="1">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c r="AA838" s="45"/>
      <c r="AB838" s="45"/>
      <c r="AC838" s="45"/>
    </row>
    <row r="839" spans="1:29" ht="15.75" customHeight="1">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c r="AA839" s="45"/>
      <c r="AB839" s="45"/>
      <c r="AC839" s="45"/>
    </row>
    <row r="840" spans="1:29" ht="15.75" customHeight="1">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c r="AA840" s="45"/>
      <c r="AB840" s="45"/>
      <c r="AC840" s="45"/>
    </row>
    <row r="841" spans="1:29" ht="15.75" customHeight="1">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c r="AA841" s="45"/>
      <c r="AB841" s="45"/>
      <c r="AC841" s="45"/>
    </row>
    <row r="842" spans="1:29" ht="15.75" customHeight="1">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c r="AA842" s="45"/>
      <c r="AB842" s="45"/>
      <c r="AC842" s="45"/>
    </row>
    <row r="843" spans="1:29" ht="15.75" customHeight="1">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c r="AA843" s="45"/>
      <c r="AB843" s="45"/>
      <c r="AC843" s="45"/>
    </row>
    <row r="844" spans="1:29" ht="15.75" customHeight="1">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c r="AA844" s="45"/>
      <c r="AB844" s="45"/>
      <c r="AC844" s="45"/>
    </row>
    <row r="845" spans="1:29" ht="15.75" customHeight="1">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c r="AA845" s="45"/>
      <c r="AB845" s="45"/>
      <c r="AC845" s="45"/>
    </row>
    <row r="846" spans="1:29" ht="15.75" customHeight="1">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row>
    <row r="847" spans="1:29" ht="15.75" customHeight="1">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c r="AA847" s="45"/>
      <c r="AB847" s="45"/>
      <c r="AC847" s="45"/>
    </row>
    <row r="848" spans="1:29" ht="15.75" customHeight="1">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c r="AA848" s="45"/>
      <c r="AB848" s="45"/>
      <c r="AC848" s="45"/>
    </row>
    <row r="849" spans="1:29" ht="15.75" customHeight="1">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c r="AA849" s="45"/>
      <c r="AB849" s="45"/>
      <c r="AC849" s="45"/>
    </row>
    <row r="850" spans="1:29" ht="15.75" customHeight="1">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c r="AA850" s="45"/>
      <c r="AB850" s="45"/>
      <c r="AC850" s="45"/>
    </row>
    <row r="851" spans="1:29" ht="15.75" customHeight="1">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c r="AA851" s="45"/>
      <c r="AB851" s="45"/>
      <c r="AC851" s="45"/>
    </row>
    <row r="852" spans="1:29" ht="15.75" customHeight="1">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c r="AA852" s="45"/>
      <c r="AB852" s="45"/>
      <c r="AC852" s="45"/>
    </row>
    <row r="853" spans="1:29" ht="15.75" customHeight="1">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c r="AA853" s="45"/>
      <c r="AB853" s="45"/>
      <c r="AC853" s="45"/>
    </row>
    <row r="854" spans="1:29" ht="15.75" customHeight="1">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c r="AA854" s="45"/>
      <c r="AB854" s="45"/>
      <c r="AC854" s="45"/>
    </row>
    <row r="855" spans="1:29" ht="15.75" customHeight="1">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c r="AA855" s="45"/>
      <c r="AB855" s="45"/>
      <c r="AC855" s="45"/>
    </row>
    <row r="856" spans="1:29" ht="15.75" customHeight="1">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c r="AA856" s="45"/>
      <c r="AB856" s="45"/>
      <c r="AC856" s="45"/>
    </row>
    <row r="857" spans="1:29" ht="15.75" customHeight="1">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c r="AA857" s="45"/>
      <c r="AB857" s="45"/>
      <c r="AC857" s="45"/>
    </row>
    <row r="858" spans="1:29" ht="15.75" customHeight="1">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c r="AA858" s="45"/>
      <c r="AB858" s="45"/>
      <c r="AC858" s="45"/>
    </row>
    <row r="859" spans="1:29" ht="15.75" customHeight="1">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c r="AA859" s="45"/>
      <c r="AB859" s="45"/>
      <c r="AC859" s="45"/>
    </row>
    <row r="860" spans="1:29" ht="15.75" customHeight="1">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c r="AA860" s="45"/>
      <c r="AB860" s="45"/>
      <c r="AC860" s="45"/>
    </row>
    <row r="861" spans="1:29" ht="15.75" customHeight="1">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c r="AA861" s="45"/>
      <c r="AB861" s="45"/>
      <c r="AC861" s="45"/>
    </row>
    <row r="862" spans="1:29" ht="15.75" customHeight="1">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c r="AA862" s="45"/>
      <c r="AB862" s="45"/>
      <c r="AC862" s="45"/>
    </row>
    <row r="863" spans="1:29" ht="15.75" customHeight="1">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c r="AA863" s="45"/>
      <c r="AB863" s="45"/>
      <c r="AC863" s="45"/>
    </row>
    <row r="864" spans="1:29" ht="15.75" customHeight="1">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c r="AA864" s="45"/>
      <c r="AB864" s="45"/>
      <c r="AC864" s="45"/>
    </row>
    <row r="865" spans="1:29" ht="15.75" customHeight="1">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c r="AA865" s="45"/>
      <c r="AB865" s="45"/>
      <c r="AC865" s="45"/>
    </row>
    <row r="866" spans="1:29" ht="15.75" customHeight="1">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C866" s="45"/>
    </row>
    <row r="867" spans="1:29" ht="15.75" customHeight="1">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c r="AA867" s="45"/>
      <c r="AB867" s="45"/>
      <c r="AC867" s="45"/>
    </row>
    <row r="868" spans="1:29" ht="15.75" customHeight="1">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c r="AA868" s="45"/>
      <c r="AB868" s="45"/>
      <c r="AC868" s="45"/>
    </row>
    <row r="869" spans="1:29" ht="15.75" customHeight="1">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c r="AA869" s="45"/>
      <c r="AB869" s="45"/>
      <c r="AC869" s="45"/>
    </row>
    <row r="870" spans="1:29" ht="15.75" customHeight="1">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c r="AA870" s="45"/>
      <c r="AB870" s="45"/>
      <c r="AC870" s="45"/>
    </row>
    <row r="871" spans="1:29" ht="15.75" customHeight="1">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c r="AA871" s="45"/>
      <c r="AB871" s="45"/>
      <c r="AC871" s="45"/>
    </row>
    <row r="872" spans="1:29" ht="15.75" customHeight="1">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c r="AA872" s="45"/>
      <c r="AB872" s="45"/>
      <c r="AC872" s="45"/>
    </row>
    <row r="873" spans="1:29" ht="15.75" customHeight="1">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c r="AA873" s="45"/>
      <c r="AB873" s="45"/>
      <c r="AC873" s="45"/>
    </row>
    <row r="874" spans="1:29" ht="15.75" customHeight="1">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c r="AA874" s="45"/>
      <c r="AB874" s="45"/>
      <c r="AC874" s="45"/>
    </row>
    <row r="875" spans="1:29" ht="15.75" customHeight="1">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c r="AA875" s="45"/>
      <c r="AB875" s="45"/>
      <c r="AC875" s="45"/>
    </row>
    <row r="876" spans="1:29" ht="15.75" customHeight="1">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c r="AA876" s="45"/>
      <c r="AB876" s="45"/>
      <c r="AC876" s="45"/>
    </row>
    <row r="877" spans="1:29" ht="15.75" customHeight="1">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c r="AA877" s="45"/>
      <c r="AB877" s="45"/>
      <c r="AC877" s="45"/>
    </row>
    <row r="878" spans="1:29" ht="15.75" customHeight="1">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c r="AA878" s="45"/>
      <c r="AB878" s="45"/>
      <c r="AC878" s="45"/>
    </row>
    <row r="879" spans="1:29" ht="15.75" customHeight="1">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c r="AA879" s="45"/>
      <c r="AB879" s="45"/>
      <c r="AC879" s="45"/>
    </row>
    <row r="880" spans="1:29" ht="15.75" customHeight="1">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c r="AA880" s="45"/>
      <c r="AB880" s="45"/>
      <c r="AC880" s="45"/>
    </row>
    <row r="881" spans="1:29" ht="15.75" customHeight="1">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c r="AA881" s="45"/>
      <c r="AB881" s="45"/>
      <c r="AC881" s="45"/>
    </row>
    <row r="882" spans="1:29" ht="15.75" customHeight="1">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c r="AA882" s="45"/>
      <c r="AB882" s="45"/>
      <c r="AC882" s="45"/>
    </row>
    <row r="883" spans="1:29" ht="15.75" customHeight="1">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c r="AA883" s="45"/>
      <c r="AB883" s="45"/>
      <c r="AC883" s="45"/>
    </row>
    <row r="884" spans="1:29" ht="15.75" customHeight="1">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c r="AA884" s="45"/>
      <c r="AB884" s="45"/>
      <c r="AC884" s="45"/>
    </row>
    <row r="885" spans="1:29" ht="15.75" customHeight="1">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c r="AA885" s="45"/>
      <c r="AB885" s="45"/>
      <c r="AC885" s="45"/>
    </row>
    <row r="886" spans="1:29" ht="15.75" customHeight="1">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c r="AA886" s="45"/>
      <c r="AB886" s="45"/>
      <c r="AC886" s="45"/>
    </row>
    <row r="887" spans="1:29" ht="15.75" customHeight="1">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c r="AA887" s="45"/>
      <c r="AB887" s="45"/>
      <c r="AC887" s="45"/>
    </row>
    <row r="888" spans="1:29" ht="15.75" customHeight="1">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c r="AA888" s="45"/>
      <c r="AB888" s="45"/>
      <c r="AC888" s="45"/>
    </row>
    <row r="889" spans="1:29" ht="15.75" customHeight="1">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c r="AA889" s="45"/>
      <c r="AB889" s="45"/>
      <c r="AC889" s="45"/>
    </row>
    <row r="890" spans="1:29" ht="15.75" customHeight="1">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c r="AA890" s="45"/>
      <c r="AB890" s="45"/>
      <c r="AC890" s="45"/>
    </row>
    <row r="891" spans="1:29" ht="15.75" customHeight="1">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c r="AA891" s="45"/>
      <c r="AB891" s="45"/>
      <c r="AC891" s="45"/>
    </row>
    <row r="892" spans="1:29" ht="15.75" customHeight="1">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c r="AA892" s="45"/>
      <c r="AB892" s="45"/>
      <c r="AC892" s="45"/>
    </row>
    <row r="893" spans="1:29" ht="15.75" customHeight="1">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c r="AA893" s="45"/>
      <c r="AB893" s="45"/>
      <c r="AC893" s="45"/>
    </row>
    <row r="894" spans="1:29" ht="15.75" customHeight="1">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c r="AA894" s="45"/>
      <c r="AB894" s="45"/>
      <c r="AC894" s="45"/>
    </row>
    <row r="895" spans="1:29" ht="15.75" customHeight="1">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c r="AA895" s="45"/>
      <c r="AB895" s="45"/>
      <c r="AC895" s="45"/>
    </row>
    <row r="896" spans="1:29" ht="15.75" customHeight="1">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c r="AA896" s="45"/>
      <c r="AB896" s="45"/>
      <c r="AC896" s="45"/>
    </row>
    <row r="897" spans="1:29" ht="15.75" customHeight="1">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c r="AA897" s="45"/>
      <c r="AB897" s="45"/>
      <c r="AC897" s="45"/>
    </row>
    <row r="898" spans="1:29" ht="15.75" customHeight="1">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c r="AA898" s="45"/>
      <c r="AB898" s="45"/>
      <c r="AC898" s="45"/>
    </row>
    <row r="899" spans="1:29" ht="15.75" customHeight="1">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c r="AA899" s="45"/>
      <c r="AB899" s="45"/>
      <c r="AC899" s="45"/>
    </row>
    <row r="900" spans="1:29" ht="15.75" customHeight="1">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c r="AA900" s="45"/>
      <c r="AB900" s="45"/>
      <c r="AC900" s="45"/>
    </row>
    <row r="901" spans="1:29" ht="15.75" customHeight="1">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c r="AA901" s="45"/>
      <c r="AB901" s="45"/>
      <c r="AC901" s="45"/>
    </row>
    <row r="902" spans="1:29" ht="15.75" customHeight="1">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c r="AA902" s="45"/>
      <c r="AB902" s="45"/>
      <c r="AC902" s="45"/>
    </row>
    <row r="903" spans="1:29" ht="15.75" customHeight="1">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c r="AA903" s="45"/>
      <c r="AB903" s="45"/>
      <c r="AC903" s="45"/>
    </row>
    <row r="904" spans="1:29" ht="15.75" customHeight="1">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c r="AA904" s="45"/>
      <c r="AB904" s="45"/>
      <c r="AC904" s="45"/>
    </row>
    <row r="905" spans="1:29" ht="15.75" customHeight="1">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c r="AA905" s="45"/>
      <c r="AB905" s="45"/>
      <c r="AC905" s="45"/>
    </row>
    <row r="906" spans="1:29" ht="15.75" customHeight="1">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c r="AA906" s="45"/>
      <c r="AB906" s="45"/>
      <c r="AC906" s="45"/>
    </row>
    <row r="907" spans="1:29" ht="15.75" customHeight="1">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c r="AA907" s="45"/>
      <c r="AB907" s="45"/>
      <c r="AC907" s="45"/>
    </row>
    <row r="908" spans="1:29" ht="15.75" customHeight="1">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row>
    <row r="909" spans="1:29" ht="15.75" customHeight="1">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c r="AA909" s="45"/>
      <c r="AB909" s="45"/>
      <c r="AC909" s="45"/>
    </row>
    <row r="910" spans="1:29" ht="15.75" customHeight="1">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c r="AA910" s="45"/>
      <c r="AB910" s="45"/>
      <c r="AC910" s="45"/>
    </row>
    <row r="911" spans="1:29" ht="15.75" customHeight="1">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c r="AA911" s="45"/>
      <c r="AB911" s="45"/>
      <c r="AC911" s="45"/>
    </row>
    <row r="912" spans="1:29" ht="15.75" customHeight="1">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c r="AA912" s="45"/>
      <c r="AB912" s="45"/>
      <c r="AC912" s="45"/>
    </row>
    <row r="913" spans="1:29" ht="15.75" customHeight="1">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c r="AA913" s="45"/>
      <c r="AB913" s="45"/>
      <c r="AC913" s="45"/>
    </row>
    <row r="914" spans="1:29" ht="15.75" customHeight="1">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c r="AA914" s="45"/>
      <c r="AB914" s="45"/>
      <c r="AC914" s="45"/>
    </row>
    <row r="915" spans="1:29" ht="15.75" customHeight="1">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c r="AA915" s="45"/>
      <c r="AB915" s="45"/>
      <c r="AC915" s="45"/>
    </row>
    <row r="916" spans="1:29" ht="15.75" customHeight="1">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c r="AA916" s="45"/>
      <c r="AB916" s="45"/>
      <c r="AC916" s="45"/>
    </row>
    <row r="917" spans="1:29" ht="15.75" customHeight="1">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row>
    <row r="918" spans="1:29" ht="15.75" customHeight="1">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c r="AA918" s="45"/>
      <c r="AB918" s="45"/>
      <c r="AC918" s="45"/>
    </row>
    <row r="919" spans="1:29" ht="15.75" customHeight="1">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c r="AA919" s="45"/>
      <c r="AB919" s="45"/>
      <c r="AC919" s="45"/>
    </row>
    <row r="920" spans="1:29" ht="15.75" customHeight="1">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c r="AA920" s="45"/>
      <c r="AB920" s="45"/>
      <c r="AC920" s="45"/>
    </row>
    <row r="921" spans="1:29" ht="15.75" customHeight="1">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c r="AA921" s="45"/>
      <c r="AB921" s="45"/>
      <c r="AC921" s="45"/>
    </row>
    <row r="922" spans="1:29" ht="15.75" customHeight="1">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c r="AA922" s="45"/>
      <c r="AB922" s="45"/>
      <c r="AC922" s="45"/>
    </row>
    <row r="923" spans="1:29" ht="15.75" customHeight="1">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c r="AA923" s="45"/>
      <c r="AB923" s="45"/>
      <c r="AC923" s="45"/>
    </row>
    <row r="924" spans="1:29" ht="15.75" customHeight="1">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c r="AA924" s="45"/>
      <c r="AB924" s="45"/>
      <c r="AC924" s="45"/>
    </row>
    <row r="925" spans="1:29" ht="15.75" customHeight="1">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c r="AA925" s="45"/>
      <c r="AB925" s="45"/>
      <c r="AC925" s="45"/>
    </row>
    <row r="926" spans="1:29" ht="15.75" customHeight="1">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c r="AA926" s="45"/>
      <c r="AB926" s="45"/>
      <c r="AC926" s="45"/>
    </row>
    <row r="927" spans="1:29" ht="15.75" customHeight="1">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c r="AA927" s="45"/>
      <c r="AB927" s="45"/>
      <c r="AC927" s="45"/>
    </row>
    <row r="928" spans="1:29" ht="15.75" customHeight="1">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c r="AA928" s="45"/>
      <c r="AB928" s="45"/>
      <c r="AC928" s="45"/>
    </row>
    <row r="929" spans="1:29" ht="15.75" customHeight="1">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c r="AA929" s="45"/>
      <c r="AB929" s="45"/>
      <c r="AC929" s="45"/>
    </row>
    <row r="930" spans="1:29" ht="15.75" customHeight="1">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c r="AA930" s="45"/>
      <c r="AB930" s="45"/>
      <c r="AC930" s="45"/>
    </row>
    <row r="931" spans="1:29" ht="15.75" customHeight="1">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c r="AA931" s="45"/>
      <c r="AB931" s="45"/>
      <c r="AC931" s="45"/>
    </row>
    <row r="932" spans="1:29" ht="15.75" customHeight="1">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C932" s="45"/>
    </row>
    <row r="933" spans="1:29" ht="15.75" customHeight="1">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c r="AA933" s="45"/>
      <c r="AB933" s="45"/>
      <c r="AC933" s="45"/>
    </row>
    <row r="934" spans="1:29" ht="15.75" customHeight="1">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c r="AA934" s="45"/>
      <c r="AB934" s="45"/>
      <c r="AC934" s="45"/>
    </row>
    <row r="935" spans="1:29" ht="15.75" customHeight="1">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c r="AA935" s="45"/>
      <c r="AB935" s="45"/>
      <c r="AC935" s="45"/>
    </row>
    <row r="936" spans="1:29" ht="15.75" customHeight="1">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row>
    <row r="937" spans="1:29" ht="15.75" customHeight="1">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c r="AA937" s="45"/>
      <c r="AB937" s="45"/>
      <c r="AC937" s="45"/>
    </row>
    <row r="938" spans="1:29" ht="15.75" customHeight="1">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c r="AA938" s="45"/>
      <c r="AB938" s="45"/>
      <c r="AC938" s="45"/>
    </row>
    <row r="939" spans="1:29" ht="15.75" customHeight="1">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c r="AA939" s="45"/>
      <c r="AB939" s="45"/>
      <c r="AC939" s="45"/>
    </row>
    <row r="940" spans="1:29" ht="15.75" customHeight="1">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c r="AA940" s="45"/>
      <c r="AB940" s="45"/>
      <c r="AC940" s="45"/>
    </row>
    <row r="941" spans="1:29" ht="15.75" customHeight="1">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c r="AA941" s="45"/>
      <c r="AB941" s="45"/>
      <c r="AC941" s="45"/>
    </row>
    <row r="942" spans="1:29" ht="15.75" customHeight="1">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c r="AA942" s="45"/>
      <c r="AB942" s="45"/>
      <c r="AC942" s="45"/>
    </row>
    <row r="943" spans="1:29" ht="15.75" customHeight="1">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c r="AA943" s="45"/>
      <c r="AB943" s="45"/>
      <c r="AC943" s="45"/>
    </row>
    <row r="944" spans="1:29" ht="15.75" customHeight="1">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c r="AA944" s="45"/>
      <c r="AB944" s="45"/>
      <c r="AC944" s="45"/>
    </row>
    <row r="945" spans="1:29" ht="15.75" customHeight="1">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c r="AA945" s="45"/>
      <c r="AB945" s="45"/>
      <c r="AC945" s="45"/>
    </row>
    <row r="946" spans="1:29" ht="15.75" customHeight="1">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c r="AA946" s="45"/>
      <c r="AB946" s="45"/>
      <c r="AC946" s="45"/>
    </row>
    <row r="947" spans="1:29" ht="15.75" customHeight="1">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c r="AA947" s="45"/>
      <c r="AB947" s="45"/>
      <c r="AC947" s="45"/>
    </row>
    <row r="948" spans="1:29" ht="15.75" customHeight="1">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c r="AA948" s="45"/>
      <c r="AB948" s="45"/>
      <c r="AC948" s="45"/>
    </row>
    <row r="949" spans="1:29" ht="15.75" customHeight="1">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c r="AA949" s="45"/>
      <c r="AB949" s="45"/>
      <c r="AC949" s="45"/>
    </row>
    <row r="950" spans="1:29" ht="15.75" customHeight="1">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c r="AA950" s="45"/>
      <c r="AB950" s="45"/>
      <c r="AC950" s="45"/>
    </row>
    <row r="951" spans="1:29" ht="15.75" customHeight="1">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c r="AA951" s="45"/>
      <c r="AB951" s="45"/>
      <c r="AC951" s="45"/>
    </row>
    <row r="952" spans="1:29" ht="15.75" customHeight="1">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c r="AA952" s="45"/>
      <c r="AB952" s="45"/>
      <c r="AC952" s="45"/>
    </row>
    <row r="953" spans="1:29" ht="15.75" customHeight="1">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row>
    <row r="954" spans="1:29" ht="15.75" customHeight="1">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c r="AA954" s="45"/>
      <c r="AB954" s="45"/>
      <c r="AC954" s="45"/>
    </row>
    <row r="955" spans="1:29" ht="15.75" customHeight="1">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c r="AA955" s="45"/>
      <c r="AB955" s="45"/>
      <c r="AC955" s="45"/>
    </row>
    <row r="956" spans="1:29" ht="15.75" customHeight="1">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c r="AA956" s="45"/>
      <c r="AB956" s="45"/>
      <c r="AC956" s="45"/>
    </row>
    <row r="957" spans="1:29" ht="15.75" customHeight="1">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c r="AA957" s="45"/>
      <c r="AB957" s="45"/>
      <c r="AC957" s="45"/>
    </row>
    <row r="958" spans="1:29" ht="15.75" customHeight="1">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c r="AA958" s="45"/>
      <c r="AB958" s="45"/>
      <c r="AC958" s="45"/>
    </row>
    <row r="959" spans="1:29" ht="15.75" customHeight="1">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c r="AA959" s="45"/>
      <c r="AB959" s="45"/>
      <c r="AC959" s="45"/>
    </row>
    <row r="960" spans="1:29" ht="15.75" customHeight="1">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c r="AA960" s="45"/>
      <c r="AB960" s="45"/>
      <c r="AC960" s="45"/>
    </row>
    <row r="961" spans="1:29" ht="15.75" customHeight="1">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c r="AA961" s="45"/>
      <c r="AB961" s="45"/>
      <c r="AC961" s="45"/>
    </row>
    <row r="962" spans="1:29" ht="15.75" customHeight="1">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c r="AA962" s="45"/>
      <c r="AB962" s="45"/>
      <c r="AC962" s="45"/>
    </row>
    <row r="963" spans="1:29" ht="15.75" customHeight="1">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c r="AA963" s="45"/>
      <c r="AB963" s="45"/>
      <c r="AC963" s="45"/>
    </row>
    <row r="964" spans="1:29" ht="15.75" customHeight="1">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c r="AA964" s="45"/>
      <c r="AB964" s="45"/>
      <c r="AC964" s="45"/>
    </row>
    <row r="965" spans="1:29" ht="15.75" customHeight="1">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c r="AA965" s="45"/>
      <c r="AB965" s="45"/>
      <c r="AC965" s="45"/>
    </row>
    <row r="966" spans="1:29" ht="15.75" customHeight="1">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c r="AA966" s="45"/>
      <c r="AB966" s="45"/>
      <c r="AC966" s="45"/>
    </row>
    <row r="967" spans="1:29" ht="15.75" customHeight="1">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c r="AA967" s="45"/>
      <c r="AB967" s="45"/>
      <c r="AC967" s="45"/>
    </row>
    <row r="968" spans="1:29" ht="15.75" customHeight="1">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c r="AA968" s="45"/>
      <c r="AB968" s="45"/>
      <c r="AC968" s="45"/>
    </row>
    <row r="969" spans="1:29" ht="15.75" customHeight="1">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c r="AA969" s="45"/>
      <c r="AB969" s="45"/>
      <c r="AC969" s="45"/>
    </row>
    <row r="970" spans="1:29" ht="15.75" customHeight="1">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c r="AA970" s="45"/>
      <c r="AB970" s="45"/>
      <c r="AC970" s="45"/>
    </row>
    <row r="971" spans="1:29" ht="15.75" customHeight="1">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c r="AA971" s="45"/>
      <c r="AB971" s="45"/>
      <c r="AC971" s="45"/>
    </row>
    <row r="972" spans="1:29" ht="15.75" customHeight="1">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c r="AA972" s="45"/>
      <c r="AB972" s="45"/>
      <c r="AC972" s="45"/>
    </row>
    <row r="973" spans="1:29" ht="15.75" customHeight="1">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c r="AA973" s="45"/>
      <c r="AB973" s="45"/>
      <c r="AC973" s="45"/>
    </row>
    <row r="974" spans="1:29" ht="15.75" customHeight="1">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c r="AA974" s="45"/>
      <c r="AB974" s="45"/>
      <c r="AC974" s="45"/>
    </row>
    <row r="975" spans="1:29" ht="15.75" customHeight="1">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c r="AA975" s="45"/>
      <c r="AB975" s="45"/>
      <c r="AC975" s="45"/>
    </row>
    <row r="976" spans="1:29" ht="15.75" customHeight="1">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c r="AA976" s="45"/>
      <c r="AB976" s="45"/>
      <c r="AC976" s="45"/>
    </row>
    <row r="977" spans="1:29" ht="15.75" customHeight="1">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c r="AA977" s="45"/>
      <c r="AB977" s="45"/>
      <c r="AC977" s="45"/>
    </row>
    <row r="978" spans="1:29" ht="15.75" customHeight="1">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c r="AA978" s="45"/>
      <c r="AB978" s="45"/>
      <c r="AC978" s="45"/>
    </row>
    <row r="979" spans="1:29" ht="15.75" customHeight="1">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c r="AA979" s="45"/>
      <c r="AB979" s="45"/>
      <c r="AC979" s="45"/>
    </row>
    <row r="980" spans="1:29" ht="15.75" customHeight="1">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c r="AA980" s="45"/>
      <c r="AB980" s="45"/>
      <c r="AC980" s="45"/>
    </row>
    <row r="981" spans="1:29" ht="15.75" customHeight="1">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c r="AA981" s="45"/>
      <c r="AB981" s="45"/>
      <c r="AC981" s="45"/>
    </row>
    <row r="982" spans="1:29" ht="15.75" customHeight="1">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c r="AA982" s="45"/>
      <c r="AB982" s="45"/>
      <c r="AC982" s="45"/>
    </row>
    <row r="983" spans="1:29" ht="15.75" customHeight="1">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c r="AA983" s="45"/>
      <c r="AB983" s="45"/>
      <c r="AC983" s="45"/>
    </row>
    <row r="984" spans="1:29" ht="15.75" customHeight="1">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c r="AA984" s="45"/>
      <c r="AB984" s="45"/>
      <c r="AC984" s="45"/>
    </row>
    <row r="985" spans="1:29" ht="15.75" customHeight="1">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c r="AA985" s="45"/>
      <c r="AB985" s="45"/>
      <c r="AC985" s="45"/>
    </row>
    <row r="986" spans="1:29" ht="15.75" customHeight="1">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c r="AA986" s="45"/>
      <c r="AB986" s="45"/>
      <c r="AC986" s="45"/>
    </row>
    <row r="987" spans="1:29" ht="15.75" customHeight="1">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c r="AA987" s="45"/>
      <c r="AB987" s="45"/>
      <c r="AC987" s="45"/>
    </row>
    <row r="988" spans="1:29" ht="15.75" customHeight="1">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c r="AA988" s="45"/>
      <c r="AB988" s="45"/>
      <c r="AC988" s="45"/>
    </row>
    <row r="989" spans="1:29" ht="15.75" customHeight="1">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c r="AA989" s="45"/>
      <c r="AB989" s="45"/>
      <c r="AC989" s="45"/>
    </row>
    <row r="990" spans="1:29" ht="15.75" customHeight="1">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c r="AA990" s="45"/>
      <c r="AB990" s="45"/>
      <c r="AC990" s="45"/>
    </row>
    <row r="991" spans="1:29" ht="15.75" customHeight="1">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c r="AA991" s="45"/>
      <c r="AB991" s="45"/>
      <c r="AC991" s="45"/>
    </row>
    <row r="992" spans="1:29" ht="15.75" customHeight="1">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c r="AA992" s="45"/>
      <c r="AB992" s="45"/>
      <c r="AC992" s="45"/>
    </row>
    <row r="993" spans="1:29" ht="15.75" customHeight="1">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c r="AA993" s="45"/>
      <c r="AB993" s="45"/>
      <c r="AC993" s="45"/>
    </row>
    <row r="994" spans="1:29" ht="15.75" customHeight="1">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c r="AA994" s="45"/>
      <c r="AB994" s="45"/>
      <c r="AC994" s="45"/>
    </row>
    <row r="995" spans="1:29" ht="15.75" customHeight="1">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c r="AA995" s="45"/>
      <c r="AB995" s="45"/>
      <c r="AC995" s="45"/>
    </row>
    <row r="996" spans="1:29" ht="15.75" customHeight="1">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c r="AA996" s="45"/>
      <c r="AB996" s="45"/>
      <c r="AC996" s="45"/>
    </row>
    <row r="997" spans="1:29" ht="15.75" customHeight="1">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c r="AA997" s="45"/>
      <c r="AB997" s="45"/>
      <c r="AC997" s="45"/>
    </row>
    <row r="998" spans="1:29" ht="15.75" customHeight="1">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C998" s="45"/>
    </row>
    <row r="999" spans="1:29" ht="15.75" customHeight="1">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c r="AA999" s="45"/>
      <c r="AB999" s="45"/>
      <c r="AC999" s="45"/>
    </row>
    <row r="1000" spans="1:29" ht="15.75" customHeight="1">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c r="AA1000" s="45"/>
      <c r="AB1000" s="45"/>
      <c r="AC1000" s="45"/>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rintOptions horizontalCentered="1"/>
  <pageMargins left="3.937007874015748E-2" right="3.937007874015748E-2" top="0.15748031496062992" bottom="0.15748031496062992" header="0" footer="0"/>
  <pageSetup scale="90" firstPageNumber="35" orientation="landscape"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sheetPr>
  <dimension ref="A1:AC1000"/>
  <sheetViews>
    <sheetView view="pageBreakPreview" zoomScale="60" zoomScaleNormal="100" workbookViewId="0">
      <selection activeCell="E6" sqref="E6"/>
    </sheetView>
  </sheetViews>
  <sheetFormatPr defaultColWidth="11.25" defaultRowHeight="15" customHeight="1"/>
  <cols>
    <col min="1" max="1" width="14.375" customWidth="1"/>
    <col min="2" max="2" width="12.5" customWidth="1"/>
    <col min="3" max="3" width="11.125" customWidth="1"/>
    <col min="4" max="4" width="40.875" customWidth="1"/>
    <col min="5" max="5" width="20" customWidth="1"/>
    <col min="6" max="6" width="10.875" customWidth="1"/>
    <col min="7" max="7" width="9" customWidth="1"/>
    <col min="8" max="8" width="20.125" customWidth="1"/>
    <col min="9" max="9" width="8.625" customWidth="1"/>
    <col min="10" max="13" width="6.25" customWidth="1"/>
    <col min="14" max="14" width="8.875" customWidth="1"/>
    <col min="15" max="29" width="6.25" customWidth="1"/>
  </cols>
  <sheetData>
    <row r="1" spans="1:29" ht="42" customHeight="1">
      <c r="A1" s="254" t="s">
        <v>40</v>
      </c>
      <c r="B1" s="255"/>
      <c r="C1" s="255"/>
      <c r="D1" s="255"/>
      <c r="E1" s="255"/>
      <c r="F1" s="255"/>
      <c r="G1" s="255"/>
      <c r="H1" s="255"/>
      <c r="I1" s="255"/>
      <c r="J1" s="47"/>
      <c r="K1" s="47"/>
      <c r="L1" s="47"/>
      <c r="M1" s="47"/>
      <c r="N1" s="47"/>
      <c r="O1" s="47"/>
      <c r="P1" s="47"/>
      <c r="Q1" s="47"/>
      <c r="R1" s="47"/>
      <c r="S1" s="47"/>
      <c r="T1" s="47"/>
      <c r="U1" s="47"/>
      <c r="V1" s="47"/>
      <c r="W1" s="47"/>
      <c r="X1" s="47"/>
      <c r="Y1" s="47"/>
      <c r="Z1" s="47"/>
      <c r="AA1" s="47"/>
      <c r="AB1" s="47"/>
      <c r="AC1" s="47"/>
    </row>
    <row r="2" spans="1:29" ht="12.75" customHeight="1">
      <c r="A2" s="244" t="s">
        <v>103</v>
      </c>
      <c r="B2" s="244" t="s">
        <v>42</v>
      </c>
      <c r="C2" s="244" t="s">
        <v>224</v>
      </c>
      <c r="D2" s="244" t="s">
        <v>44</v>
      </c>
      <c r="E2" s="244" t="s">
        <v>225</v>
      </c>
      <c r="F2" s="244" t="s">
        <v>226</v>
      </c>
      <c r="G2" s="246" t="s">
        <v>227</v>
      </c>
      <c r="H2" s="252" t="s">
        <v>48</v>
      </c>
      <c r="I2" s="252" t="s">
        <v>107</v>
      </c>
      <c r="J2" s="253"/>
      <c r="K2" s="47"/>
      <c r="L2" s="47"/>
      <c r="M2" s="47"/>
      <c r="N2" s="47"/>
      <c r="O2" s="47"/>
      <c r="P2" s="47"/>
      <c r="Q2" s="47"/>
      <c r="R2" s="47"/>
      <c r="S2" s="47"/>
      <c r="T2" s="47"/>
      <c r="U2" s="47"/>
      <c r="V2" s="47"/>
      <c r="W2" s="47"/>
      <c r="X2" s="47"/>
      <c r="Y2" s="47"/>
      <c r="Z2" s="47"/>
      <c r="AA2" s="47"/>
      <c r="AB2" s="47"/>
      <c r="AC2" s="47"/>
    </row>
    <row r="3" spans="1:29" ht="40.5" customHeight="1">
      <c r="A3" s="245"/>
      <c r="B3" s="245"/>
      <c r="C3" s="245"/>
      <c r="D3" s="245"/>
      <c r="E3" s="245"/>
      <c r="F3" s="245"/>
      <c r="G3" s="247"/>
      <c r="H3" s="247"/>
      <c r="I3" s="247"/>
      <c r="J3" s="237"/>
      <c r="K3" s="25" t="s">
        <v>50</v>
      </c>
      <c r="L3" s="25" t="s">
        <v>51</v>
      </c>
      <c r="M3" s="25" t="s">
        <v>52</v>
      </c>
      <c r="N3" s="25" t="s">
        <v>53</v>
      </c>
      <c r="O3" s="25" t="s">
        <v>11</v>
      </c>
      <c r="P3" s="47"/>
      <c r="Q3" s="47"/>
      <c r="R3" s="47"/>
      <c r="S3" s="47"/>
      <c r="T3" s="47"/>
      <c r="U3" s="47"/>
      <c r="V3" s="47"/>
      <c r="W3" s="47"/>
      <c r="X3" s="47"/>
      <c r="Y3" s="47"/>
      <c r="Z3" s="47"/>
      <c r="AA3" s="47"/>
      <c r="AB3" s="47"/>
      <c r="AC3" s="47"/>
    </row>
    <row r="4" spans="1:29" ht="35.25" customHeight="1">
      <c r="A4" s="239"/>
      <c r="B4" s="239"/>
      <c r="C4" s="239"/>
      <c r="D4" s="239"/>
      <c r="E4" s="239"/>
      <c r="F4" s="239"/>
      <c r="G4" s="248"/>
      <c r="H4" s="248"/>
      <c r="I4" s="248"/>
      <c r="J4" s="237"/>
      <c r="K4" s="12">
        <f>SUMIF($J:$J,"一",$C:$C)</f>
        <v>0</v>
      </c>
      <c r="L4" s="12">
        <f>SUMIF($J:$J,"二",$C:$C)</f>
        <v>1735</v>
      </c>
      <c r="M4" s="12">
        <f>SUMIF($J:$J,"三",$C:$C)</f>
        <v>0</v>
      </c>
      <c r="N4" s="12">
        <f>SUMIF($J:$J,"四",$C:$C)</f>
        <v>0</v>
      </c>
      <c r="O4" s="12">
        <f>SUMIF($J:$J,"五",$C:$C)</f>
        <v>0</v>
      </c>
      <c r="P4" s="47"/>
      <c r="Q4" s="47"/>
      <c r="R4" s="47"/>
      <c r="S4" s="47"/>
      <c r="T4" s="47"/>
      <c r="U4" s="47"/>
      <c r="V4" s="47"/>
      <c r="W4" s="47"/>
      <c r="X4" s="47"/>
      <c r="Y4" s="47"/>
      <c r="Z4" s="47"/>
      <c r="AA4" s="47"/>
      <c r="AB4" s="47"/>
      <c r="AC4" s="47"/>
    </row>
    <row r="5" spans="1:29" ht="136.5">
      <c r="A5" s="92" t="s">
        <v>556</v>
      </c>
      <c r="B5" s="94" t="s">
        <v>435</v>
      </c>
      <c r="C5" s="95">
        <f>SUM(C6:C8)</f>
        <v>1735</v>
      </c>
      <c r="D5" s="92" t="s">
        <v>402</v>
      </c>
      <c r="E5" s="92"/>
      <c r="F5" s="97">
        <f>SUM(F6:F8)</f>
        <v>1735</v>
      </c>
      <c r="G5" s="98">
        <f t="shared" ref="G5:G8" si="0">F5/C5</f>
        <v>1</v>
      </c>
      <c r="H5" s="92"/>
      <c r="I5" s="99"/>
      <c r="J5" s="30"/>
      <c r="K5" s="30"/>
      <c r="L5" s="30"/>
      <c r="M5" s="30"/>
      <c r="N5" s="30"/>
      <c r="O5" s="30"/>
      <c r="P5" s="30"/>
      <c r="Q5" s="30"/>
      <c r="R5" s="30"/>
      <c r="S5" s="30"/>
      <c r="T5" s="30"/>
      <c r="U5" s="30"/>
      <c r="V5" s="30"/>
      <c r="W5" s="30"/>
      <c r="X5" s="30"/>
      <c r="Y5" s="30"/>
      <c r="Z5" s="30"/>
      <c r="AA5" s="30"/>
      <c r="AB5" s="30"/>
      <c r="AC5" s="30"/>
    </row>
    <row r="6" spans="1:29" ht="155.25" customHeight="1">
      <c r="A6" s="136" t="s">
        <v>32</v>
      </c>
      <c r="B6" s="114" t="s">
        <v>228</v>
      </c>
      <c r="C6" s="150">
        <v>1656</v>
      </c>
      <c r="D6" s="186" t="s">
        <v>587</v>
      </c>
      <c r="E6" s="179" t="s">
        <v>404</v>
      </c>
      <c r="F6" s="179">
        <v>1656</v>
      </c>
      <c r="G6" s="187">
        <f t="shared" si="0"/>
        <v>1</v>
      </c>
      <c r="H6" s="179"/>
      <c r="I6" s="106" t="s">
        <v>229</v>
      </c>
      <c r="J6" s="32" t="str">
        <f t="shared" ref="J6:J8" si="1">LEFT(E6,FIND("、",E6) - 1)</f>
        <v>二</v>
      </c>
      <c r="K6" s="47"/>
      <c r="L6" s="47"/>
      <c r="M6" s="47"/>
      <c r="N6" s="47"/>
      <c r="O6" s="47"/>
      <c r="P6" s="47"/>
      <c r="Q6" s="47"/>
      <c r="R6" s="47"/>
      <c r="S6" s="47"/>
      <c r="T6" s="47"/>
      <c r="U6" s="47"/>
      <c r="V6" s="47"/>
      <c r="W6" s="47"/>
      <c r="X6" s="47"/>
      <c r="Y6" s="47"/>
      <c r="Z6" s="47"/>
      <c r="AA6" s="47"/>
      <c r="AB6" s="47"/>
      <c r="AC6" s="47"/>
    </row>
    <row r="7" spans="1:29" ht="165.75" customHeight="1">
      <c r="A7" s="188" t="s">
        <v>32</v>
      </c>
      <c r="B7" s="116" t="s">
        <v>228</v>
      </c>
      <c r="C7" s="153">
        <v>60</v>
      </c>
      <c r="D7" s="174" t="s">
        <v>585</v>
      </c>
      <c r="E7" s="179" t="s">
        <v>405</v>
      </c>
      <c r="F7" s="189">
        <v>60</v>
      </c>
      <c r="G7" s="187">
        <f t="shared" si="0"/>
        <v>1</v>
      </c>
      <c r="H7" s="189"/>
      <c r="I7" s="147" t="s">
        <v>230</v>
      </c>
      <c r="J7" s="32" t="str">
        <f t="shared" si="1"/>
        <v>二</v>
      </c>
      <c r="K7" s="47"/>
      <c r="L7" s="47"/>
      <c r="M7" s="47"/>
      <c r="N7" s="47"/>
      <c r="O7" s="47"/>
      <c r="P7" s="47"/>
      <c r="Q7" s="47"/>
      <c r="R7" s="47"/>
      <c r="S7" s="47"/>
      <c r="T7" s="47"/>
      <c r="U7" s="47"/>
      <c r="V7" s="47"/>
      <c r="W7" s="47"/>
      <c r="X7" s="47"/>
      <c r="Y7" s="47"/>
      <c r="Z7" s="47"/>
      <c r="AA7" s="47"/>
      <c r="AB7" s="47"/>
      <c r="AC7" s="47"/>
    </row>
    <row r="8" spans="1:29" ht="180.75" customHeight="1">
      <c r="A8" s="188" t="s">
        <v>32</v>
      </c>
      <c r="B8" s="116" t="s">
        <v>231</v>
      </c>
      <c r="C8" s="153">
        <v>19</v>
      </c>
      <c r="D8" s="174" t="s">
        <v>586</v>
      </c>
      <c r="E8" s="179" t="s">
        <v>406</v>
      </c>
      <c r="F8" s="189">
        <v>19</v>
      </c>
      <c r="G8" s="187">
        <f t="shared" si="0"/>
        <v>1</v>
      </c>
      <c r="H8" s="189"/>
      <c r="I8" s="147" t="s">
        <v>232</v>
      </c>
      <c r="J8" s="32" t="str">
        <f t="shared" si="1"/>
        <v>二</v>
      </c>
      <c r="K8" s="61"/>
      <c r="L8" s="61"/>
      <c r="M8" s="61"/>
      <c r="N8" s="61"/>
      <c r="O8" s="61"/>
      <c r="P8" s="61"/>
      <c r="Q8" s="61"/>
      <c r="R8" s="61"/>
      <c r="S8" s="61"/>
      <c r="T8" s="61"/>
      <c r="U8" s="61"/>
      <c r="V8" s="61"/>
      <c r="W8" s="61"/>
      <c r="X8" s="61"/>
      <c r="Y8" s="61"/>
      <c r="Z8" s="61"/>
      <c r="AA8" s="61"/>
      <c r="AB8" s="61"/>
      <c r="AC8" s="61"/>
    </row>
    <row r="9" spans="1:29" ht="46.5" customHeight="1">
      <c r="A9" s="71"/>
      <c r="B9" s="71"/>
      <c r="C9" s="78"/>
      <c r="D9" s="73"/>
      <c r="E9" s="79"/>
      <c r="F9" s="79"/>
      <c r="G9" s="79"/>
      <c r="H9" s="79"/>
      <c r="I9" s="61"/>
      <c r="J9" s="61"/>
      <c r="K9" s="61"/>
      <c r="L9" s="61"/>
      <c r="M9" s="61"/>
      <c r="N9" s="61"/>
      <c r="O9" s="61"/>
      <c r="P9" s="61"/>
      <c r="Q9" s="61"/>
      <c r="R9" s="61"/>
      <c r="S9" s="61"/>
      <c r="T9" s="61"/>
      <c r="U9" s="61"/>
      <c r="V9" s="61"/>
      <c r="W9" s="61"/>
      <c r="X9" s="61"/>
      <c r="Y9" s="61"/>
      <c r="Z9" s="61"/>
      <c r="AA9" s="61"/>
      <c r="AB9" s="61"/>
      <c r="AC9" s="61"/>
    </row>
    <row r="10" spans="1:29" ht="46.5" customHeight="1">
      <c r="A10" s="71"/>
      <c r="B10" s="71"/>
      <c r="C10" s="78"/>
      <c r="D10" s="73"/>
      <c r="E10" s="79"/>
      <c r="F10" s="79"/>
      <c r="G10" s="79"/>
      <c r="H10" s="79"/>
      <c r="I10" s="61"/>
      <c r="J10" s="61"/>
      <c r="K10" s="61"/>
      <c r="L10" s="61"/>
      <c r="M10" s="61"/>
      <c r="N10" s="61"/>
      <c r="O10" s="61"/>
      <c r="P10" s="61"/>
      <c r="Q10" s="61"/>
      <c r="R10" s="61"/>
      <c r="S10" s="61"/>
      <c r="T10" s="61"/>
      <c r="U10" s="61"/>
      <c r="V10" s="61"/>
      <c r="W10" s="61"/>
      <c r="X10" s="61"/>
      <c r="Y10" s="61"/>
      <c r="Z10" s="61"/>
      <c r="AA10" s="61"/>
      <c r="AB10" s="61"/>
      <c r="AC10" s="61"/>
    </row>
    <row r="11" spans="1:29" ht="46.5" customHeight="1">
      <c r="A11" s="71"/>
      <c r="B11" s="71"/>
      <c r="C11" s="78"/>
      <c r="D11" s="73"/>
      <c r="E11" s="79"/>
      <c r="F11" s="79"/>
      <c r="G11" s="79"/>
      <c r="H11" s="79"/>
      <c r="I11" s="61"/>
      <c r="J11" s="61"/>
      <c r="K11" s="61"/>
      <c r="L11" s="61"/>
      <c r="M11" s="61"/>
      <c r="N11" s="61"/>
      <c r="O11" s="61"/>
      <c r="P11" s="61"/>
      <c r="Q11" s="61"/>
      <c r="R11" s="61"/>
      <c r="S11" s="61"/>
      <c r="T11" s="61"/>
      <c r="U11" s="61"/>
      <c r="V11" s="61"/>
      <c r="W11" s="61"/>
      <c r="X11" s="61"/>
      <c r="Y11" s="61"/>
      <c r="Z11" s="61"/>
      <c r="AA11" s="61"/>
      <c r="AB11" s="61"/>
      <c r="AC11" s="61"/>
    </row>
    <row r="12" spans="1:29" ht="46.5" customHeight="1">
      <c r="A12" s="71"/>
      <c r="B12" s="71"/>
      <c r="C12" s="78"/>
      <c r="D12" s="73"/>
      <c r="E12" s="79"/>
      <c r="F12" s="79"/>
      <c r="G12" s="79"/>
      <c r="H12" s="79"/>
      <c r="I12" s="61"/>
      <c r="J12" s="61"/>
      <c r="K12" s="61"/>
      <c r="L12" s="61"/>
      <c r="M12" s="61"/>
      <c r="N12" s="61"/>
      <c r="O12" s="61"/>
      <c r="P12" s="61"/>
      <c r="Q12" s="61"/>
      <c r="R12" s="61"/>
      <c r="S12" s="61"/>
      <c r="T12" s="61"/>
      <c r="U12" s="61"/>
      <c r="V12" s="61"/>
      <c r="W12" s="61"/>
      <c r="X12" s="61"/>
      <c r="Y12" s="61"/>
      <c r="Z12" s="61"/>
      <c r="AA12" s="61"/>
      <c r="AB12" s="61"/>
      <c r="AC12" s="61"/>
    </row>
    <row r="13" spans="1:29" ht="46.5" customHeight="1">
      <c r="A13" s="71"/>
      <c r="B13" s="71"/>
      <c r="C13" s="78"/>
      <c r="D13" s="73"/>
      <c r="E13" s="79"/>
      <c r="F13" s="79"/>
      <c r="G13" s="79"/>
      <c r="H13" s="79"/>
      <c r="I13" s="61"/>
      <c r="J13" s="61"/>
      <c r="K13" s="61"/>
      <c r="L13" s="61"/>
      <c r="M13" s="61"/>
      <c r="N13" s="61"/>
      <c r="O13" s="61"/>
      <c r="P13" s="61"/>
      <c r="Q13" s="61"/>
      <c r="R13" s="61"/>
      <c r="S13" s="61"/>
      <c r="T13" s="61"/>
      <c r="U13" s="61"/>
      <c r="V13" s="61"/>
      <c r="W13" s="61"/>
      <c r="X13" s="61"/>
      <c r="Y13" s="61"/>
      <c r="Z13" s="61"/>
      <c r="AA13" s="61"/>
      <c r="AB13" s="61"/>
      <c r="AC13" s="61"/>
    </row>
    <row r="14" spans="1:29" ht="46.5" customHeight="1">
      <c r="A14" s="71"/>
      <c r="B14" s="71"/>
      <c r="C14" s="78"/>
      <c r="D14" s="73"/>
      <c r="E14" s="79"/>
      <c r="F14" s="79"/>
      <c r="G14" s="79"/>
      <c r="H14" s="79"/>
      <c r="I14" s="61"/>
      <c r="J14" s="61"/>
      <c r="K14" s="61"/>
      <c r="L14" s="61"/>
      <c r="M14" s="61"/>
      <c r="N14" s="61"/>
      <c r="O14" s="61"/>
      <c r="P14" s="61"/>
      <c r="Q14" s="61"/>
      <c r="R14" s="61"/>
      <c r="S14" s="61"/>
      <c r="T14" s="61"/>
      <c r="U14" s="61"/>
      <c r="V14" s="61"/>
      <c r="W14" s="61"/>
      <c r="X14" s="61"/>
      <c r="Y14" s="61"/>
      <c r="Z14" s="61"/>
      <c r="AA14" s="61"/>
      <c r="AB14" s="61"/>
      <c r="AC14" s="61"/>
    </row>
    <row r="15" spans="1:29" ht="46.5" customHeight="1">
      <c r="A15" s="71"/>
      <c r="B15" s="71"/>
      <c r="C15" s="78"/>
      <c r="D15" s="73"/>
      <c r="E15" s="79"/>
      <c r="F15" s="79"/>
      <c r="G15" s="79"/>
      <c r="H15" s="79"/>
      <c r="I15" s="61"/>
      <c r="J15" s="61"/>
      <c r="K15" s="61"/>
      <c r="L15" s="61"/>
      <c r="M15" s="61"/>
      <c r="N15" s="61"/>
      <c r="O15" s="61"/>
      <c r="P15" s="61"/>
      <c r="Q15" s="61"/>
      <c r="R15" s="61"/>
      <c r="S15" s="61"/>
      <c r="T15" s="61"/>
      <c r="U15" s="61"/>
      <c r="V15" s="61"/>
      <c r="W15" s="61"/>
      <c r="X15" s="61"/>
      <c r="Y15" s="61"/>
      <c r="Z15" s="61"/>
      <c r="AA15" s="61"/>
      <c r="AB15" s="61"/>
      <c r="AC15" s="61"/>
    </row>
    <row r="16" spans="1:29" ht="46.5" customHeight="1">
      <c r="A16" s="71"/>
      <c r="B16" s="71"/>
      <c r="C16" s="78"/>
      <c r="D16" s="73"/>
      <c r="E16" s="79"/>
      <c r="F16" s="79"/>
      <c r="G16" s="79"/>
      <c r="H16" s="79"/>
      <c r="I16" s="61"/>
      <c r="J16" s="61"/>
      <c r="K16" s="61"/>
      <c r="L16" s="61"/>
      <c r="M16" s="61"/>
      <c r="N16" s="61"/>
      <c r="O16" s="61"/>
      <c r="P16" s="61"/>
      <c r="Q16" s="61"/>
      <c r="R16" s="61"/>
      <c r="S16" s="61"/>
      <c r="T16" s="61"/>
      <c r="U16" s="61"/>
      <c r="V16" s="61"/>
      <c r="W16" s="61"/>
      <c r="X16" s="61"/>
      <c r="Y16" s="61"/>
      <c r="Z16" s="61"/>
      <c r="AA16" s="61"/>
      <c r="AB16" s="61"/>
      <c r="AC16" s="61"/>
    </row>
    <row r="17" spans="1:29" ht="46.5" customHeight="1">
      <c r="A17" s="71"/>
      <c r="B17" s="71"/>
      <c r="C17" s="78"/>
      <c r="D17" s="73"/>
      <c r="E17" s="79"/>
      <c r="F17" s="79"/>
      <c r="G17" s="79"/>
      <c r="H17" s="79"/>
      <c r="I17" s="61"/>
      <c r="J17" s="61"/>
      <c r="K17" s="61"/>
      <c r="L17" s="61"/>
      <c r="M17" s="61"/>
      <c r="N17" s="61"/>
      <c r="O17" s="61"/>
      <c r="P17" s="61"/>
      <c r="Q17" s="61"/>
      <c r="R17" s="61"/>
      <c r="S17" s="61"/>
      <c r="T17" s="61"/>
      <c r="U17" s="61"/>
      <c r="V17" s="61"/>
      <c r="W17" s="61"/>
      <c r="X17" s="61"/>
      <c r="Y17" s="61"/>
      <c r="Z17" s="61"/>
      <c r="AA17" s="61"/>
      <c r="AB17" s="61"/>
      <c r="AC17" s="61"/>
    </row>
    <row r="18" spans="1:29" ht="46.5" customHeight="1">
      <c r="A18" s="71"/>
      <c r="B18" s="71"/>
      <c r="C18" s="78"/>
      <c r="D18" s="73"/>
      <c r="E18" s="79"/>
      <c r="F18" s="79"/>
      <c r="G18" s="79"/>
      <c r="H18" s="79"/>
      <c r="I18" s="61"/>
      <c r="J18" s="61"/>
      <c r="K18" s="61"/>
      <c r="L18" s="61"/>
      <c r="M18" s="61"/>
      <c r="N18" s="61"/>
      <c r="O18" s="61"/>
      <c r="P18" s="61"/>
      <c r="Q18" s="61"/>
      <c r="R18" s="61"/>
      <c r="S18" s="61"/>
      <c r="T18" s="61"/>
      <c r="U18" s="61"/>
      <c r="V18" s="61"/>
      <c r="W18" s="61"/>
      <c r="X18" s="61"/>
      <c r="Y18" s="61"/>
      <c r="Z18" s="61"/>
      <c r="AA18" s="61"/>
      <c r="AB18" s="61"/>
      <c r="AC18" s="61"/>
    </row>
    <row r="19" spans="1:29" ht="46.5" customHeight="1">
      <c r="A19" s="71"/>
      <c r="B19" s="71"/>
      <c r="C19" s="78"/>
      <c r="D19" s="73"/>
      <c r="E19" s="79"/>
      <c r="F19" s="79"/>
      <c r="G19" s="79"/>
      <c r="H19" s="79"/>
      <c r="I19" s="61"/>
      <c r="J19" s="61"/>
      <c r="K19" s="61"/>
      <c r="L19" s="61"/>
      <c r="M19" s="61"/>
      <c r="N19" s="61"/>
      <c r="O19" s="61"/>
      <c r="P19" s="61"/>
      <c r="Q19" s="61"/>
      <c r="R19" s="61"/>
      <c r="S19" s="61"/>
      <c r="T19" s="61"/>
      <c r="U19" s="61"/>
      <c r="V19" s="61"/>
      <c r="W19" s="61"/>
      <c r="X19" s="61"/>
      <c r="Y19" s="61"/>
      <c r="Z19" s="61"/>
      <c r="AA19" s="61"/>
      <c r="AB19" s="61"/>
      <c r="AC19" s="61"/>
    </row>
    <row r="20" spans="1:29" ht="70.5" customHeight="1">
      <c r="A20" s="47"/>
      <c r="B20" s="47"/>
      <c r="C20" s="75"/>
      <c r="D20" s="74"/>
      <c r="E20" s="80"/>
      <c r="F20" s="80"/>
      <c r="G20" s="80"/>
      <c r="H20" s="80"/>
      <c r="I20" s="61"/>
      <c r="J20" s="61"/>
      <c r="K20" s="61"/>
      <c r="L20" s="61"/>
      <c r="M20" s="61"/>
      <c r="N20" s="61"/>
      <c r="O20" s="61"/>
      <c r="P20" s="61"/>
      <c r="Q20" s="61"/>
      <c r="R20" s="61"/>
      <c r="S20" s="61"/>
      <c r="T20" s="61"/>
      <c r="U20" s="61"/>
      <c r="V20" s="61"/>
      <c r="W20" s="61"/>
      <c r="X20" s="61"/>
      <c r="Y20" s="61"/>
      <c r="Z20" s="61"/>
      <c r="AA20" s="61"/>
      <c r="AB20" s="61"/>
      <c r="AC20" s="61"/>
    </row>
    <row r="21" spans="1:29" ht="46.5" customHeight="1">
      <c r="A21" s="47"/>
      <c r="B21" s="47"/>
      <c r="C21" s="75"/>
      <c r="D21" s="74"/>
      <c r="E21" s="80"/>
      <c r="F21" s="80"/>
      <c r="G21" s="80"/>
      <c r="H21" s="80"/>
      <c r="I21" s="61"/>
      <c r="J21" s="61"/>
      <c r="K21" s="61"/>
      <c r="L21" s="61"/>
      <c r="M21" s="61"/>
      <c r="N21" s="61"/>
      <c r="O21" s="61"/>
      <c r="P21" s="61"/>
      <c r="Q21" s="61"/>
      <c r="R21" s="61"/>
      <c r="S21" s="61"/>
      <c r="T21" s="61"/>
      <c r="U21" s="61"/>
      <c r="V21" s="61"/>
      <c r="W21" s="61"/>
      <c r="X21" s="61"/>
      <c r="Y21" s="61"/>
      <c r="Z21" s="61"/>
      <c r="AA21" s="61"/>
      <c r="AB21" s="61"/>
      <c r="AC21" s="61"/>
    </row>
    <row r="22" spans="1:29" ht="16.5" customHeight="1">
      <c r="A22" s="47"/>
      <c r="B22" s="47"/>
      <c r="C22" s="75"/>
      <c r="D22" s="74"/>
      <c r="E22" s="80"/>
      <c r="F22" s="80"/>
      <c r="G22" s="80"/>
      <c r="H22" s="80"/>
      <c r="I22" s="61"/>
      <c r="J22" s="61"/>
      <c r="K22" s="61"/>
      <c r="L22" s="61"/>
      <c r="M22" s="61"/>
      <c r="N22" s="61"/>
      <c r="O22" s="61"/>
      <c r="P22" s="61"/>
      <c r="Q22" s="61"/>
      <c r="R22" s="61"/>
      <c r="S22" s="61"/>
      <c r="T22" s="61"/>
      <c r="U22" s="61"/>
      <c r="V22" s="61"/>
      <c r="W22" s="61"/>
      <c r="X22" s="61"/>
      <c r="Y22" s="61"/>
      <c r="Z22" s="61"/>
      <c r="AA22" s="61"/>
      <c r="AB22" s="61"/>
      <c r="AC22" s="61"/>
    </row>
    <row r="23" spans="1:29" ht="46.5" customHeight="1">
      <c r="A23" s="47"/>
      <c r="B23" s="47"/>
      <c r="C23" s="75"/>
      <c r="D23" s="74"/>
      <c r="E23" s="80"/>
      <c r="F23" s="80"/>
      <c r="G23" s="80"/>
      <c r="H23" s="80"/>
      <c r="I23" s="61"/>
      <c r="J23" s="61"/>
      <c r="K23" s="61"/>
      <c r="L23" s="61"/>
      <c r="M23" s="61"/>
      <c r="N23" s="61"/>
      <c r="O23" s="61"/>
      <c r="P23" s="61"/>
      <c r="Q23" s="61"/>
      <c r="R23" s="61"/>
      <c r="S23" s="61"/>
      <c r="T23" s="61"/>
      <c r="U23" s="61"/>
      <c r="V23" s="61"/>
      <c r="W23" s="61"/>
      <c r="X23" s="61"/>
      <c r="Y23" s="61"/>
      <c r="Z23" s="61"/>
      <c r="AA23" s="61"/>
      <c r="AB23" s="61"/>
      <c r="AC23" s="61"/>
    </row>
    <row r="24" spans="1:29" ht="46.5" customHeight="1">
      <c r="A24" s="47"/>
      <c r="B24" s="47"/>
      <c r="C24" s="75"/>
      <c r="D24" s="74"/>
      <c r="E24" s="80"/>
      <c r="F24" s="80"/>
      <c r="G24" s="80"/>
      <c r="H24" s="80"/>
      <c r="I24" s="61"/>
      <c r="J24" s="61"/>
      <c r="K24" s="61"/>
      <c r="L24" s="61"/>
      <c r="M24" s="61"/>
      <c r="N24" s="61"/>
      <c r="O24" s="61"/>
      <c r="P24" s="61"/>
      <c r="Q24" s="61"/>
      <c r="R24" s="61"/>
      <c r="S24" s="61"/>
      <c r="T24" s="61"/>
      <c r="U24" s="61"/>
      <c r="V24" s="61"/>
      <c r="W24" s="61"/>
      <c r="X24" s="61"/>
      <c r="Y24" s="61"/>
      <c r="Z24" s="61"/>
      <c r="AA24" s="61"/>
      <c r="AB24" s="61"/>
      <c r="AC24" s="61"/>
    </row>
    <row r="25" spans="1:29" ht="46.5" customHeight="1">
      <c r="A25" s="47"/>
      <c r="B25" s="47"/>
      <c r="C25" s="75"/>
      <c r="D25" s="74"/>
      <c r="E25" s="80"/>
      <c r="F25" s="80"/>
      <c r="G25" s="80"/>
      <c r="H25" s="80"/>
      <c r="I25" s="61"/>
      <c r="J25" s="61"/>
      <c r="K25" s="61"/>
      <c r="L25" s="61"/>
      <c r="M25" s="61"/>
      <c r="N25" s="61"/>
      <c r="O25" s="61"/>
      <c r="P25" s="61"/>
      <c r="Q25" s="61"/>
      <c r="R25" s="61"/>
      <c r="S25" s="61"/>
      <c r="T25" s="61"/>
      <c r="U25" s="61"/>
      <c r="V25" s="61"/>
      <c r="W25" s="61"/>
      <c r="X25" s="61"/>
      <c r="Y25" s="61"/>
      <c r="Z25" s="61"/>
      <c r="AA25" s="61"/>
      <c r="AB25" s="61"/>
      <c r="AC25" s="61"/>
    </row>
    <row r="26" spans="1:29" ht="46.5" customHeight="1">
      <c r="A26" s="47"/>
      <c r="B26" s="47"/>
      <c r="C26" s="75"/>
      <c r="D26" s="74"/>
      <c r="E26" s="80"/>
      <c r="F26" s="80"/>
      <c r="G26" s="80"/>
      <c r="H26" s="80"/>
      <c r="I26" s="61"/>
      <c r="J26" s="61"/>
      <c r="K26" s="61"/>
      <c r="L26" s="61"/>
      <c r="M26" s="61"/>
      <c r="N26" s="61"/>
      <c r="O26" s="61"/>
      <c r="P26" s="61"/>
      <c r="Q26" s="61"/>
      <c r="R26" s="61"/>
      <c r="S26" s="61"/>
      <c r="T26" s="61"/>
      <c r="U26" s="61"/>
      <c r="V26" s="61"/>
      <c r="W26" s="61"/>
      <c r="X26" s="61"/>
      <c r="Y26" s="61"/>
      <c r="Z26" s="61"/>
      <c r="AA26" s="61"/>
      <c r="AB26" s="61"/>
      <c r="AC26" s="61"/>
    </row>
    <row r="27" spans="1:29" ht="46.5" customHeight="1">
      <c r="A27" s="47"/>
      <c r="B27" s="47"/>
      <c r="C27" s="75"/>
      <c r="D27" s="74"/>
      <c r="E27" s="80"/>
      <c r="F27" s="80"/>
      <c r="G27" s="80"/>
      <c r="H27" s="80"/>
      <c r="I27" s="61"/>
      <c r="J27" s="61"/>
      <c r="K27" s="61"/>
      <c r="L27" s="61"/>
      <c r="M27" s="61"/>
      <c r="N27" s="61"/>
      <c r="O27" s="61"/>
      <c r="P27" s="61"/>
      <c r="Q27" s="61"/>
      <c r="R27" s="61"/>
      <c r="S27" s="61"/>
      <c r="T27" s="61"/>
      <c r="U27" s="61"/>
      <c r="V27" s="61"/>
      <c r="W27" s="61"/>
      <c r="X27" s="61"/>
      <c r="Y27" s="61"/>
      <c r="Z27" s="61"/>
      <c r="AA27" s="61"/>
      <c r="AB27" s="61"/>
      <c r="AC27" s="61"/>
    </row>
    <row r="28" spans="1:29" ht="46.5" customHeight="1">
      <c r="A28" s="47"/>
      <c r="B28" s="47"/>
      <c r="C28" s="75"/>
      <c r="D28" s="74"/>
      <c r="E28" s="80"/>
      <c r="F28" s="80"/>
      <c r="G28" s="80"/>
      <c r="H28" s="80"/>
      <c r="I28" s="61"/>
      <c r="J28" s="61"/>
      <c r="K28" s="61"/>
      <c r="L28" s="61"/>
      <c r="M28" s="61"/>
      <c r="N28" s="61"/>
      <c r="O28" s="61"/>
      <c r="P28" s="61"/>
      <c r="Q28" s="61"/>
      <c r="R28" s="61"/>
      <c r="S28" s="61"/>
      <c r="T28" s="61"/>
      <c r="U28" s="61"/>
      <c r="V28" s="61"/>
      <c r="W28" s="61"/>
      <c r="X28" s="61"/>
      <c r="Y28" s="61"/>
      <c r="Z28" s="61"/>
      <c r="AA28" s="61"/>
      <c r="AB28" s="61"/>
      <c r="AC28" s="61"/>
    </row>
    <row r="29" spans="1:29" ht="46.5" customHeight="1">
      <c r="A29" s="47"/>
      <c r="B29" s="47"/>
      <c r="C29" s="75"/>
      <c r="D29" s="74"/>
      <c r="E29" s="80"/>
      <c r="F29" s="80"/>
      <c r="G29" s="80"/>
      <c r="H29" s="80"/>
      <c r="I29" s="61"/>
      <c r="J29" s="61"/>
      <c r="K29" s="61"/>
      <c r="L29" s="61"/>
      <c r="M29" s="61"/>
      <c r="N29" s="61"/>
      <c r="O29" s="61"/>
      <c r="P29" s="61"/>
      <c r="Q29" s="61"/>
      <c r="R29" s="61"/>
      <c r="S29" s="61"/>
      <c r="T29" s="61"/>
      <c r="U29" s="61"/>
      <c r="V29" s="61"/>
      <c r="W29" s="61"/>
      <c r="X29" s="61"/>
      <c r="Y29" s="61"/>
      <c r="Z29" s="61"/>
      <c r="AA29" s="61"/>
      <c r="AB29" s="61"/>
      <c r="AC29" s="61"/>
    </row>
    <row r="30" spans="1:29" ht="46.5" customHeight="1">
      <c r="A30" s="47"/>
      <c r="B30" s="47"/>
      <c r="C30" s="75"/>
      <c r="D30" s="74"/>
      <c r="E30" s="80"/>
      <c r="F30" s="80"/>
      <c r="G30" s="80"/>
      <c r="H30" s="80"/>
      <c r="I30" s="61"/>
      <c r="J30" s="61"/>
      <c r="K30" s="61"/>
      <c r="L30" s="61"/>
      <c r="M30" s="61"/>
      <c r="N30" s="61"/>
      <c r="O30" s="61"/>
      <c r="P30" s="61"/>
      <c r="Q30" s="61"/>
      <c r="R30" s="61"/>
      <c r="S30" s="61"/>
      <c r="T30" s="61"/>
      <c r="U30" s="61"/>
      <c r="V30" s="61"/>
      <c r="W30" s="61"/>
      <c r="X30" s="61"/>
      <c r="Y30" s="61"/>
      <c r="Z30" s="61"/>
      <c r="AA30" s="61"/>
      <c r="AB30" s="61"/>
      <c r="AC30" s="61"/>
    </row>
    <row r="31" spans="1:29" ht="46.5" hidden="1" customHeight="1">
      <c r="A31" s="47"/>
      <c r="B31" s="47"/>
      <c r="C31" s="75"/>
      <c r="D31" s="74"/>
      <c r="E31" s="80"/>
      <c r="F31" s="80"/>
      <c r="G31" s="80"/>
      <c r="H31" s="80"/>
      <c r="I31" s="61"/>
      <c r="J31" s="61"/>
      <c r="K31" s="61"/>
      <c r="L31" s="61"/>
      <c r="M31" s="61"/>
      <c r="N31" s="61"/>
      <c r="O31" s="61"/>
      <c r="P31" s="61"/>
      <c r="Q31" s="61"/>
      <c r="R31" s="61"/>
      <c r="S31" s="61"/>
      <c r="T31" s="61"/>
      <c r="U31" s="61"/>
      <c r="V31" s="61"/>
      <c r="W31" s="61"/>
      <c r="X31" s="61"/>
      <c r="Y31" s="61"/>
      <c r="Z31" s="61"/>
      <c r="AA31" s="61"/>
      <c r="AB31" s="61"/>
      <c r="AC31" s="61"/>
    </row>
    <row r="32" spans="1:29" ht="46.5" customHeight="1">
      <c r="A32" s="47"/>
      <c r="B32" s="47"/>
      <c r="C32" s="75"/>
      <c r="D32" s="74"/>
      <c r="E32" s="80"/>
      <c r="F32" s="80"/>
      <c r="G32" s="80"/>
      <c r="H32" s="80"/>
      <c r="I32" s="61"/>
      <c r="J32" s="61"/>
      <c r="K32" s="61"/>
      <c r="L32" s="61"/>
      <c r="M32" s="61"/>
      <c r="N32" s="61"/>
      <c r="O32" s="61"/>
      <c r="P32" s="61"/>
      <c r="Q32" s="61"/>
      <c r="R32" s="61"/>
      <c r="S32" s="61"/>
      <c r="T32" s="61"/>
      <c r="U32" s="61"/>
      <c r="V32" s="61"/>
      <c r="W32" s="61"/>
      <c r="X32" s="61"/>
      <c r="Y32" s="61"/>
      <c r="Z32" s="61"/>
      <c r="AA32" s="61"/>
      <c r="AB32" s="61"/>
      <c r="AC32" s="61"/>
    </row>
    <row r="33" spans="1:29" ht="46.5" customHeight="1">
      <c r="A33" s="47"/>
      <c r="B33" s="47"/>
      <c r="C33" s="75"/>
      <c r="D33" s="74"/>
      <c r="E33" s="74"/>
      <c r="F33" s="74"/>
      <c r="G33" s="74"/>
      <c r="H33" s="74"/>
      <c r="I33" s="61"/>
      <c r="J33" s="61"/>
      <c r="K33" s="61"/>
      <c r="L33" s="61"/>
      <c r="M33" s="61"/>
      <c r="N33" s="61"/>
      <c r="O33" s="61"/>
      <c r="P33" s="61"/>
      <c r="Q33" s="61"/>
      <c r="R33" s="61"/>
      <c r="S33" s="61"/>
      <c r="T33" s="61"/>
      <c r="U33" s="61"/>
      <c r="V33" s="61"/>
      <c r="W33" s="61"/>
      <c r="X33" s="61"/>
      <c r="Y33" s="61"/>
      <c r="Z33" s="61"/>
      <c r="AA33" s="61"/>
      <c r="AB33" s="61"/>
      <c r="AC33" s="61"/>
    </row>
    <row r="34" spans="1:29" ht="46.5" customHeight="1">
      <c r="A34" s="47"/>
      <c r="B34" s="47"/>
      <c r="C34" s="75"/>
      <c r="D34" s="74"/>
      <c r="E34" s="74"/>
      <c r="F34" s="74"/>
      <c r="G34" s="74"/>
      <c r="H34" s="74"/>
      <c r="I34" s="61"/>
      <c r="J34" s="61"/>
      <c r="K34" s="61"/>
      <c r="L34" s="61"/>
      <c r="M34" s="61"/>
      <c r="N34" s="61"/>
      <c r="O34" s="61"/>
      <c r="P34" s="61"/>
      <c r="Q34" s="61"/>
      <c r="R34" s="61"/>
      <c r="S34" s="61"/>
      <c r="T34" s="61"/>
      <c r="U34" s="61"/>
      <c r="V34" s="61"/>
      <c r="W34" s="61"/>
      <c r="X34" s="61"/>
      <c r="Y34" s="61"/>
      <c r="Z34" s="61"/>
      <c r="AA34" s="61"/>
      <c r="AB34" s="61"/>
      <c r="AC34" s="61"/>
    </row>
    <row r="35" spans="1:29" ht="46.5" customHeight="1">
      <c r="A35" s="47"/>
      <c r="B35" s="47"/>
      <c r="C35" s="75"/>
      <c r="D35" s="74"/>
      <c r="E35" s="74"/>
      <c r="F35" s="74"/>
      <c r="G35" s="74"/>
      <c r="H35" s="74"/>
      <c r="I35" s="61"/>
      <c r="J35" s="61"/>
      <c r="K35" s="61"/>
      <c r="L35" s="61"/>
      <c r="M35" s="61"/>
      <c r="N35" s="61"/>
      <c r="O35" s="61"/>
      <c r="P35" s="61"/>
      <c r="Q35" s="61"/>
      <c r="R35" s="61"/>
      <c r="S35" s="61"/>
      <c r="T35" s="61"/>
      <c r="U35" s="61"/>
      <c r="V35" s="61"/>
      <c r="W35" s="61"/>
      <c r="X35" s="61"/>
      <c r="Y35" s="61"/>
      <c r="Z35" s="61"/>
      <c r="AA35" s="61"/>
      <c r="AB35" s="61"/>
      <c r="AC35" s="61"/>
    </row>
    <row r="36" spans="1:29" ht="46.5" customHeight="1">
      <c r="A36" s="47"/>
      <c r="B36" s="47"/>
      <c r="C36" s="75"/>
      <c r="D36" s="74"/>
      <c r="E36" s="74"/>
      <c r="F36" s="74"/>
      <c r="G36" s="74"/>
      <c r="H36" s="74"/>
      <c r="I36" s="61"/>
      <c r="J36" s="61"/>
      <c r="K36" s="61"/>
      <c r="L36" s="61"/>
      <c r="M36" s="61"/>
      <c r="N36" s="61"/>
      <c r="O36" s="61"/>
      <c r="P36" s="61"/>
      <c r="Q36" s="61"/>
      <c r="R36" s="61"/>
      <c r="S36" s="61"/>
      <c r="T36" s="61"/>
      <c r="U36" s="61"/>
      <c r="V36" s="61"/>
      <c r="W36" s="61"/>
      <c r="X36" s="61"/>
      <c r="Y36" s="61"/>
      <c r="Z36" s="61"/>
      <c r="AA36" s="61"/>
      <c r="AB36" s="61"/>
      <c r="AC36" s="61"/>
    </row>
    <row r="37" spans="1:29" ht="46.5" customHeight="1">
      <c r="A37" s="47"/>
      <c r="B37" s="47"/>
      <c r="C37" s="75"/>
      <c r="D37" s="74"/>
      <c r="E37" s="74"/>
      <c r="F37" s="74"/>
      <c r="G37" s="74"/>
      <c r="H37" s="74"/>
      <c r="I37" s="61"/>
      <c r="J37" s="61"/>
      <c r="K37" s="61"/>
      <c r="L37" s="61"/>
      <c r="M37" s="61"/>
      <c r="N37" s="61"/>
      <c r="O37" s="61"/>
      <c r="P37" s="61"/>
      <c r="Q37" s="61"/>
      <c r="R37" s="61"/>
      <c r="S37" s="61"/>
      <c r="T37" s="61"/>
      <c r="U37" s="61"/>
      <c r="V37" s="61"/>
      <c r="W37" s="61"/>
      <c r="X37" s="61"/>
      <c r="Y37" s="61"/>
      <c r="Z37" s="61"/>
      <c r="AA37" s="61"/>
      <c r="AB37" s="61"/>
      <c r="AC37" s="61"/>
    </row>
    <row r="38" spans="1:29" ht="46.5" customHeight="1">
      <c r="A38" s="47"/>
      <c r="B38" s="47"/>
      <c r="C38" s="75"/>
      <c r="D38" s="74"/>
      <c r="E38" s="74"/>
      <c r="F38" s="74"/>
      <c r="G38" s="74"/>
      <c r="H38" s="74"/>
      <c r="I38" s="61"/>
      <c r="J38" s="61"/>
      <c r="K38" s="61"/>
      <c r="L38" s="61"/>
      <c r="M38" s="61"/>
      <c r="N38" s="61"/>
      <c r="O38" s="61"/>
      <c r="P38" s="61"/>
      <c r="Q38" s="61"/>
      <c r="R38" s="61"/>
      <c r="S38" s="61"/>
      <c r="T38" s="61"/>
      <c r="U38" s="61"/>
      <c r="V38" s="61"/>
      <c r="W38" s="61"/>
      <c r="X38" s="61"/>
      <c r="Y38" s="61"/>
      <c r="Z38" s="61"/>
      <c r="AA38" s="61"/>
      <c r="AB38" s="61"/>
      <c r="AC38" s="61"/>
    </row>
    <row r="39" spans="1:29" ht="46.5" customHeight="1">
      <c r="A39" s="47"/>
      <c r="B39" s="47"/>
      <c r="C39" s="75"/>
      <c r="D39" s="74"/>
      <c r="E39" s="74"/>
      <c r="F39" s="74"/>
      <c r="G39" s="74"/>
      <c r="H39" s="74"/>
      <c r="I39" s="61"/>
      <c r="J39" s="61"/>
      <c r="K39" s="61"/>
      <c r="L39" s="61"/>
      <c r="M39" s="61"/>
      <c r="N39" s="61"/>
      <c r="O39" s="61"/>
      <c r="P39" s="61"/>
      <c r="Q39" s="61"/>
      <c r="R39" s="61"/>
      <c r="S39" s="61"/>
      <c r="T39" s="61"/>
      <c r="U39" s="61"/>
      <c r="V39" s="61"/>
      <c r="W39" s="61"/>
      <c r="X39" s="61"/>
      <c r="Y39" s="61"/>
      <c r="Z39" s="61"/>
      <c r="AA39" s="61"/>
      <c r="AB39" s="61"/>
      <c r="AC39" s="61"/>
    </row>
    <row r="40" spans="1:29" ht="46.5" customHeight="1">
      <c r="A40" s="47"/>
      <c r="B40" s="47"/>
      <c r="C40" s="75"/>
      <c r="D40" s="74"/>
      <c r="E40" s="74"/>
      <c r="F40" s="74"/>
      <c r="G40" s="74"/>
      <c r="H40" s="74"/>
      <c r="I40" s="61"/>
      <c r="J40" s="61"/>
      <c r="K40" s="61"/>
      <c r="L40" s="61"/>
      <c r="M40" s="61"/>
      <c r="N40" s="61"/>
      <c r="O40" s="61"/>
      <c r="P40" s="61"/>
      <c r="Q40" s="61"/>
      <c r="R40" s="61"/>
      <c r="S40" s="61"/>
      <c r="T40" s="61"/>
      <c r="U40" s="61"/>
      <c r="V40" s="61"/>
      <c r="W40" s="61"/>
      <c r="X40" s="61"/>
      <c r="Y40" s="61"/>
      <c r="Z40" s="61"/>
      <c r="AA40" s="61"/>
      <c r="AB40" s="61"/>
      <c r="AC40" s="61"/>
    </row>
    <row r="41" spans="1:29" ht="46.5" customHeight="1">
      <c r="A41" s="47"/>
      <c r="B41" s="47"/>
      <c r="C41" s="75"/>
      <c r="D41" s="74"/>
      <c r="E41" s="74"/>
      <c r="F41" s="74"/>
      <c r="G41" s="74"/>
      <c r="H41" s="74"/>
      <c r="I41" s="61"/>
      <c r="J41" s="61"/>
      <c r="K41" s="61"/>
      <c r="L41" s="61"/>
      <c r="M41" s="61"/>
      <c r="N41" s="61"/>
      <c r="O41" s="61"/>
      <c r="P41" s="61"/>
      <c r="Q41" s="61"/>
      <c r="R41" s="61"/>
      <c r="S41" s="61"/>
      <c r="T41" s="61"/>
      <c r="U41" s="61"/>
      <c r="V41" s="61"/>
      <c r="W41" s="61"/>
      <c r="X41" s="61"/>
      <c r="Y41" s="61"/>
      <c r="Z41" s="61"/>
      <c r="AA41" s="61"/>
      <c r="AB41" s="61"/>
      <c r="AC41" s="61"/>
    </row>
    <row r="42" spans="1:29" ht="46.5" customHeight="1">
      <c r="A42" s="47"/>
      <c r="B42" s="47"/>
      <c r="C42" s="75"/>
      <c r="D42" s="74"/>
      <c r="E42" s="74"/>
      <c r="F42" s="74"/>
      <c r="G42" s="74"/>
      <c r="H42" s="74"/>
      <c r="I42" s="61"/>
      <c r="J42" s="61"/>
      <c r="K42" s="61"/>
      <c r="L42" s="61"/>
      <c r="M42" s="61"/>
      <c r="N42" s="61"/>
      <c r="O42" s="61"/>
      <c r="P42" s="61"/>
      <c r="Q42" s="61"/>
      <c r="R42" s="61"/>
      <c r="S42" s="61"/>
      <c r="T42" s="61"/>
      <c r="U42" s="61"/>
      <c r="V42" s="61"/>
      <c r="W42" s="61"/>
      <c r="X42" s="61"/>
      <c r="Y42" s="61"/>
      <c r="Z42" s="61"/>
      <c r="AA42" s="61"/>
      <c r="AB42" s="61"/>
      <c r="AC42" s="61"/>
    </row>
    <row r="43" spans="1:29" ht="46.5" customHeight="1">
      <c r="A43" s="47"/>
      <c r="B43" s="47"/>
      <c r="C43" s="75"/>
      <c r="D43" s="74"/>
      <c r="E43" s="74"/>
      <c r="F43" s="74"/>
      <c r="G43" s="74"/>
      <c r="H43" s="74"/>
      <c r="I43" s="61"/>
      <c r="J43" s="61"/>
      <c r="K43" s="61"/>
      <c r="L43" s="61"/>
      <c r="M43" s="61"/>
      <c r="N43" s="61"/>
      <c r="O43" s="61"/>
      <c r="P43" s="61"/>
      <c r="Q43" s="61"/>
      <c r="R43" s="61"/>
      <c r="S43" s="61"/>
      <c r="T43" s="61"/>
      <c r="U43" s="61"/>
      <c r="V43" s="61"/>
      <c r="W43" s="61"/>
      <c r="X43" s="61"/>
      <c r="Y43" s="61"/>
      <c r="Z43" s="61"/>
      <c r="AA43" s="61"/>
      <c r="AB43" s="61"/>
      <c r="AC43" s="61"/>
    </row>
    <row r="44" spans="1:29" ht="46.5" customHeight="1">
      <c r="A44" s="47"/>
      <c r="B44" s="47"/>
      <c r="C44" s="75"/>
      <c r="D44" s="74"/>
      <c r="E44" s="74"/>
      <c r="F44" s="74"/>
      <c r="G44" s="74"/>
      <c r="H44" s="74"/>
      <c r="I44" s="61"/>
      <c r="J44" s="61"/>
      <c r="K44" s="61"/>
      <c r="L44" s="61"/>
      <c r="M44" s="61"/>
      <c r="N44" s="61"/>
      <c r="O44" s="61"/>
      <c r="P44" s="61"/>
      <c r="Q44" s="61"/>
      <c r="R44" s="61"/>
      <c r="S44" s="61"/>
      <c r="T44" s="61"/>
      <c r="U44" s="61"/>
      <c r="V44" s="61"/>
      <c r="W44" s="61"/>
      <c r="X44" s="61"/>
      <c r="Y44" s="61"/>
      <c r="Z44" s="61"/>
      <c r="AA44" s="61"/>
      <c r="AB44" s="61"/>
      <c r="AC44" s="61"/>
    </row>
    <row r="45" spans="1:29" ht="27.75" customHeight="1">
      <c r="A45" s="47"/>
      <c r="B45" s="47"/>
      <c r="C45" s="75"/>
      <c r="D45" s="74"/>
      <c r="E45" s="74"/>
      <c r="F45" s="74"/>
      <c r="G45" s="74"/>
      <c r="H45" s="74"/>
      <c r="I45" s="47"/>
      <c r="J45" s="47"/>
      <c r="K45" s="47"/>
      <c r="L45" s="47"/>
      <c r="M45" s="47"/>
      <c r="N45" s="47"/>
      <c r="O45" s="47"/>
      <c r="P45" s="47"/>
      <c r="Q45" s="47"/>
      <c r="R45" s="47"/>
      <c r="S45" s="47"/>
      <c r="T45" s="47"/>
      <c r="U45" s="47"/>
      <c r="V45" s="47"/>
      <c r="W45" s="47"/>
      <c r="X45" s="47"/>
      <c r="Y45" s="47"/>
      <c r="Z45" s="47"/>
      <c r="AA45" s="47"/>
      <c r="AB45" s="47"/>
      <c r="AC45" s="47"/>
    </row>
    <row r="46" spans="1:29" ht="360.75" customHeight="1">
      <c r="A46" s="47"/>
      <c r="B46" s="47"/>
      <c r="C46" s="75"/>
      <c r="D46" s="74"/>
      <c r="E46" s="74"/>
      <c r="F46" s="74"/>
      <c r="G46" s="74"/>
      <c r="H46" s="74"/>
      <c r="I46" s="47"/>
      <c r="J46" s="47"/>
      <c r="K46" s="47"/>
      <c r="L46" s="47"/>
      <c r="M46" s="47"/>
      <c r="N46" s="47"/>
      <c r="O46" s="47"/>
      <c r="P46" s="47"/>
      <c r="Q46" s="47"/>
      <c r="R46" s="47"/>
      <c r="S46" s="47"/>
      <c r="T46" s="47"/>
      <c r="U46" s="47"/>
      <c r="V46" s="47"/>
      <c r="W46" s="47"/>
      <c r="X46" s="47"/>
      <c r="Y46" s="47"/>
      <c r="Z46" s="47"/>
      <c r="AA46" s="47"/>
      <c r="AB46" s="47"/>
      <c r="AC46" s="47"/>
    </row>
    <row r="47" spans="1:29" ht="16.5" customHeight="1">
      <c r="A47" s="47"/>
      <c r="B47" s="47"/>
      <c r="C47" s="75"/>
      <c r="D47" s="74"/>
      <c r="E47" s="74"/>
      <c r="F47" s="74"/>
      <c r="G47" s="74"/>
      <c r="H47" s="74"/>
      <c r="I47" s="47"/>
      <c r="J47" s="47"/>
      <c r="K47" s="47"/>
      <c r="L47" s="47"/>
      <c r="M47" s="47"/>
      <c r="N47" s="47"/>
      <c r="O47" s="47"/>
      <c r="P47" s="47"/>
      <c r="Q47" s="47"/>
      <c r="R47" s="47"/>
      <c r="S47" s="47"/>
      <c r="T47" s="47"/>
      <c r="U47" s="47"/>
      <c r="V47" s="47"/>
      <c r="W47" s="47"/>
      <c r="X47" s="47"/>
      <c r="Y47" s="47"/>
      <c r="Z47" s="47"/>
      <c r="AA47" s="47"/>
      <c r="AB47" s="47"/>
      <c r="AC47" s="47"/>
    </row>
    <row r="48" spans="1:29" ht="16.5" customHeight="1">
      <c r="A48" s="47"/>
      <c r="B48" s="47"/>
      <c r="C48" s="75"/>
      <c r="D48" s="74"/>
      <c r="E48" s="74"/>
      <c r="F48" s="74"/>
      <c r="G48" s="74"/>
      <c r="H48" s="74"/>
      <c r="I48" s="47"/>
      <c r="J48" s="47"/>
      <c r="K48" s="47"/>
      <c r="L48" s="47"/>
      <c r="M48" s="47"/>
      <c r="N48" s="47"/>
      <c r="O48" s="47"/>
      <c r="P48" s="47"/>
      <c r="Q48" s="47"/>
      <c r="R48" s="47"/>
      <c r="S48" s="47"/>
      <c r="T48" s="47"/>
      <c r="U48" s="47"/>
      <c r="V48" s="47"/>
      <c r="W48" s="47"/>
      <c r="X48" s="47"/>
      <c r="Y48" s="47"/>
      <c r="Z48" s="47"/>
      <c r="AA48" s="47"/>
      <c r="AB48" s="47"/>
      <c r="AC48" s="47"/>
    </row>
    <row r="49" spans="1:29" ht="16.5" customHeight="1">
      <c r="A49" s="47"/>
      <c r="B49" s="47"/>
      <c r="C49" s="75"/>
      <c r="D49" s="74"/>
      <c r="E49" s="74"/>
      <c r="F49" s="74"/>
      <c r="G49" s="74"/>
      <c r="H49" s="74"/>
      <c r="I49" s="47"/>
      <c r="J49" s="47"/>
      <c r="K49" s="47"/>
      <c r="L49" s="47"/>
      <c r="M49" s="47"/>
      <c r="N49" s="47"/>
      <c r="O49" s="47"/>
      <c r="P49" s="47"/>
      <c r="Q49" s="47"/>
      <c r="R49" s="47"/>
      <c r="S49" s="47"/>
      <c r="T49" s="47"/>
      <c r="U49" s="47"/>
      <c r="V49" s="47"/>
      <c r="W49" s="47"/>
      <c r="X49" s="47"/>
      <c r="Y49" s="47"/>
      <c r="Z49" s="47"/>
      <c r="AA49" s="47"/>
      <c r="AB49" s="47"/>
      <c r="AC49" s="47"/>
    </row>
    <row r="50" spans="1:29" ht="16.5" customHeight="1">
      <c r="A50" s="47"/>
      <c r="B50" s="47"/>
      <c r="C50" s="75"/>
      <c r="D50" s="74"/>
      <c r="E50" s="74"/>
      <c r="F50" s="74"/>
      <c r="G50" s="74"/>
      <c r="H50" s="74"/>
      <c r="I50" s="47"/>
      <c r="J50" s="47"/>
      <c r="K50" s="47"/>
      <c r="L50" s="47"/>
      <c r="M50" s="47"/>
      <c r="N50" s="47"/>
      <c r="O50" s="47"/>
      <c r="P50" s="47"/>
      <c r="Q50" s="47"/>
      <c r="R50" s="47"/>
      <c r="S50" s="47"/>
      <c r="T50" s="47"/>
      <c r="U50" s="47"/>
      <c r="V50" s="47"/>
      <c r="W50" s="47"/>
      <c r="X50" s="47"/>
      <c r="Y50" s="47"/>
      <c r="Z50" s="47"/>
      <c r="AA50" s="47"/>
      <c r="AB50" s="47"/>
      <c r="AC50" s="47"/>
    </row>
    <row r="51" spans="1:29" ht="16.5" customHeight="1">
      <c r="A51" s="47"/>
      <c r="B51" s="47"/>
      <c r="C51" s="75"/>
      <c r="D51" s="74"/>
      <c r="E51" s="74"/>
      <c r="F51" s="74"/>
      <c r="G51" s="74"/>
      <c r="H51" s="74"/>
      <c r="I51" s="47"/>
      <c r="J51" s="47"/>
      <c r="K51" s="47"/>
      <c r="L51" s="47"/>
      <c r="M51" s="47"/>
      <c r="N51" s="47"/>
      <c r="O51" s="47"/>
      <c r="P51" s="47"/>
      <c r="Q51" s="47"/>
      <c r="R51" s="47"/>
      <c r="S51" s="47"/>
      <c r="T51" s="47"/>
      <c r="U51" s="47"/>
      <c r="V51" s="47"/>
      <c r="W51" s="47"/>
      <c r="X51" s="47"/>
      <c r="Y51" s="47"/>
      <c r="Z51" s="47"/>
      <c r="AA51" s="47"/>
      <c r="AB51" s="47"/>
      <c r="AC51" s="47"/>
    </row>
    <row r="52" spans="1:29" ht="16.5" customHeight="1">
      <c r="A52" s="47"/>
      <c r="B52" s="47"/>
      <c r="C52" s="75"/>
      <c r="D52" s="74"/>
      <c r="E52" s="74"/>
      <c r="F52" s="74"/>
      <c r="G52" s="74"/>
      <c r="H52" s="74"/>
      <c r="I52" s="47"/>
      <c r="J52" s="47"/>
      <c r="K52" s="47"/>
      <c r="L52" s="47"/>
      <c r="M52" s="47"/>
      <c r="N52" s="47"/>
      <c r="O52" s="47"/>
      <c r="P52" s="47"/>
      <c r="Q52" s="47"/>
      <c r="R52" s="47"/>
      <c r="S52" s="47"/>
      <c r="T52" s="47"/>
      <c r="U52" s="47"/>
      <c r="V52" s="47"/>
      <c r="W52" s="47"/>
      <c r="X52" s="47"/>
      <c r="Y52" s="47"/>
      <c r="Z52" s="47"/>
      <c r="AA52" s="47"/>
      <c r="AB52" s="47"/>
      <c r="AC52" s="47"/>
    </row>
    <row r="53" spans="1:29" ht="16.5" customHeight="1">
      <c r="A53" s="47"/>
      <c r="B53" s="47"/>
      <c r="C53" s="75"/>
      <c r="D53" s="74"/>
      <c r="E53" s="74"/>
      <c r="F53" s="74"/>
      <c r="G53" s="74"/>
      <c r="H53" s="74"/>
      <c r="I53" s="47"/>
      <c r="J53" s="47"/>
      <c r="K53" s="47"/>
      <c r="L53" s="47"/>
      <c r="M53" s="47"/>
      <c r="N53" s="47"/>
      <c r="O53" s="47"/>
      <c r="P53" s="47"/>
      <c r="Q53" s="47"/>
      <c r="R53" s="47"/>
      <c r="S53" s="47"/>
      <c r="T53" s="47"/>
      <c r="U53" s="47"/>
      <c r="V53" s="47"/>
      <c r="W53" s="47"/>
      <c r="X53" s="47"/>
      <c r="Y53" s="47"/>
      <c r="Z53" s="47"/>
      <c r="AA53" s="47"/>
      <c r="AB53" s="47"/>
      <c r="AC53" s="47"/>
    </row>
    <row r="54" spans="1:29" ht="16.5" customHeight="1">
      <c r="A54" s="47"/>
      <c r="B54" s="47"/>
      <c r="C54" s="75"/>
      <c r="D54" s="74"/>
      <c r="E54" s="74"/>
      <c r="F54" s="74"/>
      <c r="G54" s="74"/>
      <c r="H54" s="74"/>
      <c r="I54" s="47"/>
      <c r="J54" s="47"/>
      <c r="K54" s="47"/>
      <c r="L54" s="47"/>
      <c r="M54" s="47"/>
      <c r="N54" s="47"/>
      <c r="O54" s="47"/>
      <c r="P54" s="47"/>
      <c r="Q54" s="47"/>
      <c r="R54" s="47"/>
      <c r="S54" s="47"/>
      <c r="T54" s="47"/>
      <c r="U54" s="47"/>
      <c r="V54" s="47"/>
      <c r="W54" s="47"/>
      <c r="X54" s="47"/>
      <c r="Y54" s="47"/>
      <c r="Z54" s="47"/>
      <c r="AA54" s="47"/>
      <c r="AB54" s="47"/>
      <c r="AC54" s="47"/>
    </row>
    <row r="55" spans="1:29" ht="16.5" customHeight="1">
      <c r="A55" s="47"/>
      <c r="B55" s="47"/>
      <c r="C55" s="75"/>
      <c r="D55" s="74"/>
      <c r="E55" s="74"/>
      <c r="F55" s="74"/>
      <c r="G55" s="74"/>
      <c r="H55" s="74"/>
      <c r="I55" s="47"/>
      <c r="J55" s="47"/>
      <c r="K55" s="47"/>
      <c r="L55" s="47"/>
      <c r="M55" s="47"/>
      <c r="N55" s="47"/>
      <c r="O55" s="47"/>
      <c r="P55" s="47"/>
      <c r="Q55" s="47"/>
      <c r="R55" s="47"/>
      <c r="S55" s="47"/>
      <c r="T55" s="47"/>
      <c r="U55" s="47"/>
      <c r="V55" s="47"/>
      <c r="W55" s="47"/>
      <c r="X55" s="47"/>
      <c r="Y55" s="47"/>
      <c r="Z55" s="47"/>
      <c r="AA55" s="47"/>
      <c r="AB55" s="47"/>
      <c r="AC55" s="47"/>
    </row>
    <row r="56" spans="1:29" ht="16.5" customHeight="1">
      <c r="A56" s="47"/>
      <c r="B56" s="47"/>
      <c r="C56" s="75"/>
      <c r="D56" s="74"/>
      <c r="E56" s="74"/>
      <c r="F56" s="74"/>
      <c r="G56" s="74"/>
      <c r="H56" s="74"/>
      <c r="I56" s="47"/>
      <c r="J56" s="47"/>
      <c r="K56" s="47"/>
      <c r="L56" s="47"/>
      <c r="M56" s="47"/>
      <c r="N56" s="47"/>
      <c r="O56" s="47"/>
      <c r="P56" s="47"/>
      <c r="Q56" s="47"/>
      <c r="R56" s="47"/>
      <c r="S56" s="47"/>
      <c r="T56" s="47"/>
      <c r="U56" s="47"/>
      <c r="V56" s="47"/>
      <c r="W56" s="47"/>
      <c r="X56" s="47"/>
      <c r="Y56" s="47"/>
      <c r="Z56" s="47"/>
      <c r="AA56" s="47"/>
      <c r="AB56" s="47"/>
      <c r="AC56" s="47"/>
    </row>
    <row r="57" spans="1:29" ht="16.5" customHeight="1">
      <c r="A57" s="47"/>
      <c r="B57" s="47"/>
      <c r="C57" s="75"/>
      <c r="D57" s="74"/>
      <c r="E57" s="74"/>
      <c r="F57" s="74"/>
      <c r="G57" s="74"/>
      <c r="H57" s="74"/>
      <c r="I57" s="47"/>
      <c r="J57" s="47"/>
      <c r="K57" s="47"/>
      <c r="L57" s="47"/>
      <c r="M57" s="47"/>
      <c r="N57" s="47"/>
      <c r="O57" s="47"/>
      <c r="P57" s="47"/>
      <c r="Q57" s="47"/>
      <c r="R57" s="47"/>
      <c r="S57" s="47"/>
      <c r="T57" s="47"/>
      <c r="U57" s="47"/>
      <c r="V57" s="47"/>
      <c r="W57" s="47"/>
      <c r="X57" s="47"/>
      <c r="Y57" s="47"/>
      <c r="Z57" s="47"/>
      <c r="AA57" s="47"/>
      <c r="AB57" s="47"/>
      <c r="AC57" s="47"/>
    </row>
    <row r="58" spans="1:29" ht="16.5" customHeight="1">
      <c r="A58" s="47"/>
      <c r="B58" s="47"/>
      <c r="C58" s="75"/>
      <c r="D58" s="74"/>
      <c r="E58" s="74"/>
      <c r="F58" s="74"/>
      <c r="G58" s="74"/>
      <c r="H58" s="74"/>
      <c r="I58" s="47"/>
      <c r="J58" s="47"/>
      <c r="K58" s="47"/>
      <c r="L58" s="47"/>
      <c r="M58" s="47"/>
      <c r="N58" s="47"/>
      <c r="O58" s="47"/>
      <c r="P58" s="47"/>
      <c r="Q58" s="47"/>
      <c r="R58" s="47"/>
      <c r="S58" s="47"/>
      <c r="T58" s="47"/>
      <c r="U58" s="47"/>
      <c r="V58" s="47"/>
      <c r="W58" s="47"/>
      <c r="X58" s="47"/>
      <c r="Y58" s="47"/>
      <c r="Z58" s="47"/>
      <c r="AA58" s="47"/>
      <c r="AB58" s="47"/>
      <c r="AC58" s="47"/>
    </row>
    <row r="59" spans="1:29" ht="16.5" customHeight="1">
      <c r="A59" s="47"/>
      <c r="B59" s="47"/>
      <c r="C59" s="75"/>
      <c r="D59" s="74"/>
      <c r="E59" s="74"/>
      <c r="F59" s="74"/>
      <c r="G59" s="74"/>
      <c r="H59" s="74"/>
      <c r="I59" s="47"/>
      <c r="J59" s="47"/>
      <c r="K59" s="47"/>
      <c r="L59" s="47"/>
      <c r="M59" s="47"/>
      <c r="N59" s="47"/>
      <c r="O59" s="47"/>
      <c r="P59" s="47"/>
      <c r="Q59" s="47"/>
      <c r="R59" s="47"/>
      <c r="S59" s="47"/>
      <c r="T59" s="47"/>
      <c r="U59" s="47"/>
      <c r="V59" s="47"/>
      <c r="W59" s="47"/>
      <c r="X59" s="47"/>
      <c r="Y59" s="47"/>
      <c r="Z59" s="47"/>
      <c r="AA59" s="47"/>
      <c r="AB59" s="47"/>
      <c r="AC59" s="47"/>
    </row>
    <row r="60" spans="1:29" ht="16.5" customHeight="1">
      <c r="A60" s="47"/>
      <c r="B60" s="47"/>
      <c r="C60" s="75"/>
      <c r="D60" s="74"/>
      <c r="E60" s="74"/>
      <c r="F60" s="74"/>
      <c r="G60" s="74"/>
      <c r="H60" s="74"/>
      <c r="I60" s="47"/>
      <c r="J60" s="47"/>
      <c r="K60" s="47"/>
      <c r="L60" s="47"/>
      <c r="M60" s="47"/>
      <c r="N60" s="47"/>
      <c r="O60" s="47"/>
      <c r="P60" s="47"/>
      <c r="Q60" s="47"/>
      <c r="R60" s="47"/>
      <c r="S60" s="47"/>
      <c r="T60" s="47"/>
      <c r="U60" s="47"/>
      <c r="V60" s="47"/>
      <c r="W60" s="47"/>
      <c r="X60" s="47"/>
      <c r="Y60" s="47"/>
      <c r="Z60" s="47"/>
      <c r="AA60" s="47"/>
      <c r="AB60" s="47"/>
      <c r="AC60" s="47"/>
    </row>
    <row r="61" spans="1:29" ht="16.5" customHeight="1">
      <c r="A61" s="47"/>
      <c r="B61" s="47"/>
      <c r="C61" s="75"/>
      <c r="D61" s="74"/>
      <c r="E61" s="74"/>
      <c r="F61" s="74"/>
      <c r="G61" s="74"/>
      <c r="H61" s="74"/>
      <c r="I61" s="47"/>
      <c r="J61" s="47"/>
      <c r="K61" s="47"/>
      <c r="L61" s="47"/>
      <c r="M61" s="47"/>
      <c r="N61" s="47"/>
      <c r="O61" s="47"/>
      <c r="P61" s="47"/>
      <c r="Q61" s="47"/>
      <c r="R61" s="47"/>
      <c r="S61" s="47"/>
      <c r="T61" s="47"/>
      <c r="U61" s="47"/>
      <c r="V61" s="47"/>
      <c r="W61" s="47"/>
      <c r="X61" s="47"/>
      <c r="Y61" s="47"/>
      <c r="Z61" s="47"/>
      <c r="AA61" s="47"/>
      <c r="AB61" s="47"/>
      <c r="AC61" s="47"/>
    </row>
    <row r="62" spans="1:29" ht="16.5" customHeight="1">
      <c r="A62" s="47"/>
      <c r="B62" s="47"/>
      <c r="C62" s="75"/>
      <c r="D62" s="74"/>
      <c r="E62" s="74"/>
      <c r="F62" s="74"/>
      <c r="G62" s="74"/>
      <c r="H62" s="74"/>
      <c r="I62" s="47"/>
      <c r="J62" s="47"/>
      <c r="K62" s="47"/>
      <c r="L62" s="47"/>
      <c r="M62" s="47"/>
      <c r="N62" s="47"/>
      <c r="O62" s="47"/>
      <c r="P62" s="47"/>
      <c r="Q62" s="47"/>
      <c r="R62" s="47"/>
      <c r="S62" s="47"/>
      <c r="T62" s="47"/>
      <c r="U62" s="47"/>
      <c r="V62" s="47"/>
      <c r="W62" s="47"/>
      <c r="X62" s="47"/>
      <c r="Y62" s="47"/>
      <c r="Z62" s="47"/>
      <c r="AA62" s="47"/>
      <c r="AB62" s="47"/>
      <c r="AC62" s="47"/>
    </row>
    <row r="63" spans="1:29" ht="16.5" customHeight="1">
      <c r="A63" s="47"/>
      <c r="B63" s="47"/>
      <c r="C63" s="75"/>
      <c r="D63" s="74"/>
      <c r="E63" s="74"/>
      <c r="F63" s="74"/>
      <c r="G63" s="74"/>
      <c r="H63" s="74"/>
      <c r="I63" s="47"/>
      <c r="J63" s="47"/>
      <c r="K63" s="47"/>
      <c r="L63" s="47"/>
      <c r="M63" s="47"/>
      <c r="N63" s="47"/>
      <c r="O63" s="47"/>
      <c r="P63" s="47"/>
      <c r="Q63" s="47"/>
      <c r="R63" s="47"/>
      <c r="S63" s="47"/>
      <c r="T63" s="47"/>
      <c r="U63" s="47"/>
      <c r="V63" s="47"/>
      <c r="W63" s="47"/>
      <c r="X63" s="47"/>
      <c r="Y63" s="47"/>
      <c r="Z63" s="47"/>
      <c r="AA63" s="47"/>
      <c r="AB63" s="47"/>
      <c r="AC63" s="47"/>
    </row>
    <row r="64" spans="1:29" ht="16.5" customHeight="1">
      <c r="A64" s="47"/>
      <c r="B64" s="47"/>
      <c r="C64" s="75"/>
      <c r="D64" s="74"/>
      <c r="E64" s="74"/>
      <c r="F64" s="74"/>
      <c r="G64" s="74"/>
      <c r="H64" s="74"/>
      <c r="I64" s="47"/>
      <c r="J64" s="47"/>
      <c r="K64" s="47"/>
      <c r="L64" s="47"/>
      <c r="M64" s="47"/>
      <c r="N64" s="47"/>
      <c r="O64" s="47"/>
      <c r="P64" s="47"/>
      <c r="Q64" s="47"/>
      <c r="R64" s="47"/>
      <c r="S64" s="47"/>
      <c r="T64" s="47"/>
      <c r="U64" s="47"/>
      <c r="V64" s="47"/>
      <c r="W64" s="47"/>
      <c r="X64" s="47"/>
      <c r="Y64" s="47"/>
      <c r="Z64" s="47"/>
      <c r="AA64" s="47"/>
      <c r="AB64" s="47"/>
      <c r="AC64" s="47"/>
    </row>
    <row r="65" spans="1:29" ht="16.5" customHeight="1">
      <c r="A65" s="47"/>
      <c r="B65" s="47"/>
      <c r="C65" s="75"/>
      <c r="D65" s="74"/>
      <c r="E65" s="74"/>
      <c r="F65" s="74"/>
      <c r="G65" s="74"/>
      <c r="H65" s="74"/>
      <c r="I65" s="47"/>
      <c r="J65" s="47"/>
      <c r="K65" s="47"/>
      <c r="L65" s="47"/>
      <c r="M65" s="47"/>
      <c r="N65" s="47"/>
      <c r="O65" s="47"/>
      <c r="P65" s="47"/>
      <c r="Q65" s="47"/>
      <c r="R65" s="47"/>
      <c r="S65" s="47"/>
      <c r="T65" s="47"/>
      <c r="U65" s="47"/>
      <c r="V65" s="47"/>
      <c r="W65" s="47"/>
      <c r="X65" s="47"/>
      <c r="Y65" s="47"/>
      <c r="Z65" s="47"/>
      <c r="AA65" s="47"/>
      <c r="AB65" s="47"/>
      <c r="AC65" s="47"/>
    </row>
    <row r="66" spans="1:29" ht="16.5" customHeight="1">
      <c r="A66" s="47"/>
      <c r="B66" s="47"/>
      <c r="C66" s="75"/>
      <c r="D66" s="74"/>
      <c r="E66" s="74"/>
      <c r="F66" s="74"/>
      <c r="G66" s="74"/>
      <c r="H66" s="74"/>
      <c r="I66" s="47"/>
      <c r="J66" s="47"/>
      <c r="K66" s="47"/>
      <c r="L66" s="47"/>
      <c r="M66" s="47"/>
      <c r="N66" s="47"/>
      <c r="O66" s="47"/>
      <c r="P66" s="47"/>
      <c r="Q66" s="47"/>
      <c r="R66" s="47"/>
      <c r="S66" s="47"/>
      <c r="T66" s="47"/>
      <c r="U66" s="47"/>
      <c r="V66" s="47"/>
      <c r="W66" s="47"/>
      <c r="X66" s="47"/>
      <c r="Y66" s="47"/>
      <c r="Z66" s="47"/>
      <c r="AA66" s="47"/>
      <c r="AB66" s="47"/>
      <c r="AC66" s="47"/>
    </row>
    <row r="67" spans="1:29" ht="16.5" customHeight="1">
      <c r="A67" s="47"/>
      <c r="B67" s="47"/>
      <c r="C67" s="75"/>
      <c r="D67" s="74"/>
      <c r="E67" s="74"/>
      <c r="F67" s="74"/>
      <c r="G67" s="74"/>
      <c r="H67" s="74"/>
      <c r="I67" s="47"/>
      <c r="J67" s="47"/>
      <c r="K67" s="47"/>
      <c r="L67" s="47"/>
      <c r="M67" s="47"/>
      <c r="N67" s="47"/>
      <c r="O67" s="47"/>
      <c r="P67" s="47"/>
      <c r="Q67" s="47"/>
      <c r="R67" s="47"/>
      <c r="S67" s="47"/>
      <c r="T67" s="47"/>
      <c r="U67" s="47"/>
      <c r="V67" s="47"/>
      <c r="W67" s="47"/>
      <c r="X67" s="47"/>
      <c r="Y67" s="47"/>
      <c r="Z67" s="47"/>
      <c r="AA67" s="47"/>
      <c r="AB67" s="47"/>
      <c r="AC67" s="47"/>
    </row>
    <row r="68" spans="1:29" ht="16.5" customHeight="1">
      <c r="A68" s="47"/>
      <c r="B68" s="47"/>
      <c r="C68" s="75"/>
      <c r="D68" s="74"/>
      <c r="E68" s="74"/>
      <c r="F68" s="74"/>
      <c r="G68" s="74"/>
      <c r="H68" s="74"/>
      <c r="I68" s="47"/>
      <c r="J68" s="47"/>
      <c r="K68" s="47"/>
      <c r="L68" s="47"/>
      <c r="M68" s="47"/>
      <c r="N68" s="47"/>
      <c r="O68" s="47"/>
      <c r="P68" s="47"/>
      <c r="Q68" s="47"/>
      <c r="R68" s="47"/>
      <c r="S68" s="47"/>
      <c r="T68" s="47"/>
      <c r="U68" s="47"/>
      <c r="V68" s="47"/>
      <c r="W68" s="47"/>
      <c r="X68" s="47"/>
      <c r="Y68" s="47"/>
      <c r="Z68" s="47"/>
      <c r="AA68" s="47"/>
      <c r="AB68" s="47"/>
      <c r="AC68" s="47"/>
    </row>
    <row r="69" spans="1:29" ht="16.5" customHeight="1">
      <c r="A69" s="47"/>
      <c r="B69" s="47"/>
      <c r="C69" s="75"/>
      <c r="D69" s="74"/>
      <c r="E69" s="74"/>
      <c r="F69" s="74"/>
      <c r="G69" s="74"/>
      <c r="H69" s="74"/>
      <c r="I69" s="47"/>
      <c r="J69" s="47"/>
      <c r="K69" s="47"/>
      <c r="L69" s="47"/>
      <c r="M69" s="47"/>
      <c r="N69" s="47"/>
      <c r="O69" s="47"/>
      <c r="P69" s="47"/>
      <c r="Q69" s="47"/>
      <c r="R69" s="47"/>
      <c r="S69" s="47"/>
      <c r="T69" s="47"/>
      <c r="U69" s="47"/>
      <c r="V69" s="47"/>
      <c r="W69" s="47"/>
      <c r="X69" s="47"/>
      <c r="Y69" s="47"/>
      <c r="Z69" s="47"/>
      <c r="AA69" s="47"/>
      <c r="AB69" s="47"/>
      <c r="AC69" s="47"/>
    </row>
    <row r="70" spans="1:29" ht="16.5" customHeight="1">
      <c r="A70" s="47"/>
      <c r="B70" s="47"/>
      <c r="C70" s="75"/>
      <c r="D70" s="74"/>
      <c r="E70" s="74"/>
      <c r="F70" s="74"/>
      <c r="G70" s="74"/>
      <c r="H70" s="74"/>
      <c r="I70" s="47"/>
      <c r="J70" s="47"/>
      <c r="K70" s="47"/>
      <c r="L70" s="47"/>
      <c r="M70" s="47"/>
      <c r="N70" s="47"/>
      <c r="O70" s="47"/>
      <c r="P70" s="47"/>
      <c r="Q70" s="47"/>
      <c r="R70" s="47"/>
      <c r="S70" s="47"/>
      <c r="T70" s="47"/>
      <c r="U70" s="47"/>
      <c r="V70" s="47"/>
      <c r="W70" s="47"/>
      <c r="X70" s="47"/>
      <c r="Y70" s="47"/>
      <c r="Z70" s="47"/>
      <c r="AA70" s="47"/>
      <c r="AB70" s="47"/>
      <c r="AC70" s="47"/>
    </row>
    <row r="71" spans="1:29" ht="16.5" customHeight="1">
      <c r="A71" s="47"/>
      <c r="B71" s="47"/>
      <c r="C71" s="75"/>
      <c r="D71" s="74"/>
      <c r="E71" s="74"/>
      <c r="F71" s="74"/>
      <c r="G71" s="74"/>
      <c r="H71" s="74"/>
      <c r="I71" s="47"/>
      <c r="J71" s="47"/>
      <c r="K71" s="47"/>
      <c r="L71" s="47"/>
      <c r="M71" s="47"/>
      <c r="N71" s="47"/>
      <c r="O71" s="47"/>
      <c r="P71" s="47"/>
      <c r="Q71" s="47"/>
      <c r="R71" s="47"/>
      <c r="S71" s="47"/>
      <c r="T71" s="47"/>
      <c r="U71" s="47"/>
      <c r="V71" s="47"/>
      <c r="W71" s="47"/>
      <c r="X71" s="47"/>
      <c r="Y71" s="47"/>
      <c r="Z71" s="47"/>
      <c r="AA71" s="47"/>
      <c r="AB71" s="47"/>
      <c r="AC71" s="47"/>
    </row>
    <row r="72" spans="1:29" ht="16.5" customHeight="1">
      <c r="A72" s="47"/>
      <c r="B72" s="47"/>
      <c r="C72" s="75"/>
      <c r="D72" s="74"/>
      <c r="E72" s="74"/>
      <c r="F72" s="74"/>
      <c r="G72" s="74"/>
      <c r="H72" s="74"/>
      <c r="I72" s="47"/>
      <c r="J72" s="47"/>
      <c r="K72" s="47"/>
      <c r="L72" s="47"/>
      <c r="M72" s="47"/>
      <c r="N72" s="47"/>
      <c r="O72" s="47"/>
      <c r="P72" s="47"/>
      <c r="Q72" s="47"/>
      <c r="R72" s="47"/>
      <c r="S72" s="47"/>
      <c r="T72" s="47"/>
      <c r="U72" s="47"/>
      <c r="V72" s="47"/>
      <c r="W72" s="47"/>
      <c r="X72" s="47"/>
      <c r="Y72" s="47"/>
      <c r="Z72" s="47"/>
      <c r="AA72" s="47"/>
      <c r="AB72" s="47"/>
      <c r="AC72" s="47"/>
    </row>
    <row r="73" spans="1:29" ht="16.5" customHeight="1">
      <c r="A73" s="47"/>
      <c r="B73" s="47"/>
      <c r="C73" s="75"/>
      <c r="D73" s="74"/>
      <c r="E73" s="74"/>
      <c r="F73" s="74"/>
      <c r="G73" s="74"/>
      <c r="H73" s="74"/>
      <c r="I73" s="47"/>
      <c r="J73" s="47"/>
      <c r="K73" s="47"/>
      <c r="L73" s="47"/>
      <c r="M73" s="47"/>
      <c r="N73" s="47"/>
      <c r="O73" s="47"/>
      <c r="P73" s="47"/>
      <c r="Q73" s="47"/>
      <c r="R73" s="47"/>
      <c r="S73" s="47"/>
      <c r="T73" s="47"/>
      <c r="U73" s="47"/>
      <c r="V73" s="47"/>
      <c r="W73" s="47"/>
      <c r="X73" s="47"/>
      <c r="Y73" s="47"/>
      <c r="Z73" s="47"/>
      <c r="AA73" s="47"/>
      <c r="AB73" s="47"/>
      <c r="AC73" s="47"/>
    </row>
    <row r="74" spans="1:29" ht="16.5" customHeight="1">
      <c r="A74" s="47"/>
      <c r="B74" s="47"/>
      <c r="C74" s="75"/>
      <c r="D74" s="74"/>
      <c r="E74" s="74"/>
      <c r="F74" s="74"/>
      <c r="G74" s="74"/>
      <c r="H74" s="74"/>
      <c r="I74" s="47"/>
      <c r="J74" s="47"/>
      <c r="K74" s="47"/>
      <c r="L74" s="47"/>
      <c r="M74" s="47"/>
      <c r="N74" s="47"/>
      <c r="O74" s="47"/>
      <c r="P74" s="47"/>
      <c r="Q74" s="47"/>
      <c r="R74" s="47"/>
      <c r="S74" s="47"/>
      <c r="T74" s="47"/>
      <c r="U74" s="47"/>
      <c r="V74" s="47"/>
      <c r="W74" s="47"/>
      <c r="X74" s="47"/>
      <c r="Y74" s="47"/>
      <c r="Z74" s="47"/>
      <c r="AA74" s="47"/>
      <c r="AB74" s="47"/>
      <c r="AC74" s="47"/>
    </row>
    <row r="75" spans="1:29" ht="16.5" customHeight="1">
      <c r="A75" s="47"/>
      <c r="B75" s="47"/>
      <c r="C75" s="75"/>
      <c r="D75" s="74"/>
      <c r="E75" s="74"/>
      <c r="F75" s="74"/>
      <c r="G75" s="74"/>
      <c r="H75" s="74"/>
      <c r="I75" s="47"/>
      <c r="J75" s="47"/>
      <c r="K75" s="47"/>
      <c r="L75" s="47"/>
      <c r="M75" s="47"/>
      <c r="N75" s="47"/>
      <c r="O75" s="47"/>
      <c r="P75" s="47"/>
      <c r="Q75" s="47"/>
      <c r="R75" s="47"/>
      <c r="S75" s="47"/>
      <c r="T75" s="47"/>
      <c r="U75" s="47"/>
      <c r="V75" s="47"/>
      <c r="W75" s="47"/>
      <c r="X75" s="47"/>
      <c r="Y75" s="47"/>
      <c r="Z75" s="47"/>
      <c r="AA75" s="47"/>
      <c r="AB75" s="47"/>
      <c r="AC75" s="47"/>
    </row>
    <row r="76" spans="1:29" ht="16.5" customHeight="1">
      <c r="A76" s="47"/>
      <c r="B76" s="47"/>
      <c r="C76" s="75"/>
      <c r="D76" s="74"/>
      <c r="E76" s="74"/>
      <c r="F76" s="74"/>
      <c r="G76" s="74"/>
      <c r="H76" s="74"/>
      <c r="I76" s="47"/>
      <c r="J76" s="47"/>
      <c r="K76" s="47"/>
      <c r="L76" s="47"/>
      <c r="M76" s="47"/>
      <c r="N76" s="47"/>
      <c r="O76" s="47"/>
      <c r="P76" s="47"/>
      <c r="Q76" s="47"/>
      <c r="R76" s="47"/>
      <c r="S76" s="47"/>
      <c r="T76" s="47"/>
      <c r="U76" s="47"/>
      <c r="V76" s="47"/>
      <c r="W76" s="47"/>
      <c r="X76" s="47"/>
      <c r="Y76" s="47"/>
      <c r="Z76" s="47"/>
      <c r="AA76" s="47"/>
      <c r="AB76" s="47"/>
      <c r="AC76" s="47"/>
    </row>
    <row r="77" spans="1:29" ht="16.5" customHeight="1">
      <c r="A77" s="47"/>
      <c r="B77" s="47"/>
      <c r="C77" s="75"/>
      <c r="D77" s="74"/>
      <c r="E77" s="74"/>
      <c r="F77" s="74"/>
      <c r="G77" s="74"/>
      <c r="H77" s="74"/>
      <c r="I77" s="47"/>
      <c r="J77" s="47"/>
      <c r="K77" s="47"/>
      <c r="L77" s="47"/>
      <c r="M77" s="47"/>
      <c r="N77" s="47"/>
      <c r="O77" s="47"/>
      <c r="P77" s="47"/>
      <c r="Q77" s="47"/>
      <c r="R77" s="47"/>
      <c r="S77" s="47"/>
      <c r="T77" s="47"/>
      <c r="U77" s="47"/>
      <c r="V77" s="47"/>
      <c r="W77" s="47"/>
      <c r="X77" s="47"/>
      <c r="Y77" s="47"/>
      <c r="Z77" s="47"/>
      <c r="AA77" s="47"/>
      <c r="AB77" s="47"/>
      <c r="AC77" s="47"/>
    </row>
    <row r="78" spans="1:29" ht="16.5" customHeight="1">
      <c r="A78" s="47"/>
      <c r="B78" s="47"/>
      <c r="C78" s="75"/>
      <c r="D78" s="74"/>
      <c r="E78" s="74"/>
      <c r="F78" s="74"/>
      <c r="G78" s="74"/>
      <c r="H78" s="74"/>
      <c r="I78" s="47"/>
      <c r="J78" s="47"/>
      <c r="K78" s="47"/>
      <c r="L78" s="47"/>
      <c r="M78" s="47"/>
      <c r="N78" s="47"/>
      <c r="O78" s="47"/>
      <c r="P78" s="47"/>
      <c r="Q78" s="47"/>
      <c r="R78" s="47"/>
      <c r="S78" s="47"/>
      <c r="T78" s="47"/>
      <c r="U78" s="47"/>
      <c r="V78" s="47"/>
      <c r="W78" s="47"/>
      <c r="X78" s="47"/>
      <c r="Y78" s="47"/>
      <c r="Z78" s="47"/>
      <c r="AA78" s="47"/>
      <c r="AB78" s="47"/>
      <c r="AC78" s="47"/>
    </row>
    <row r="79" spans="1:29" ht="16.5" customHeight="1">
      <c r="A79" s="47"/>
      <c r="B79" s="47"/>
      <c r="C79" s="75"/>
      <c r="D79" s="74"/>
      <c r="E79" s="74"/>
      <c r="F79" s="74"/>
      <c r="G79" s="74"/>
      <c r="H79" s="74"/>
      <c r="I79" s="47"/>
      <c r="J79" s="47"/>
      <c r="K79" s="47"/>
      <c r="L79" s="47"/>
      <c r="M79" s="47"/>
      <c r="N79" s="47"/>
      <c r="O79" s="47"/>
      <c r="P79" s="47"/>
      <c r="Q79" s="47"/>
      <c r="R79" s="47"/>
      <c r="S79" s="47"/>
      <c r="T79" s="47"/>
      <c r="U79" s="47"/>
      <c r="V79" s="47"/>
      <c r="W79" s="47"/>
      <c r="X79" s="47"/>
      <c r="Y79" s="47"/>
      <c r="Z79" s="47"/>
      <c r="AA79" s="47"/>
      <c r="AB79" s="47"/>
      <c r="AC79" s="47"/>
    </row>
    <row r="80" spans="1:29" ht="16.5" customHeight="1">
      <c r="A80" s="47"/>
      <c r="B80" s="47"/>
      <c r="C80" s="75"/>
      <c r="D80" s="74"/>
      <c r="E80" s="74"/>
      <c r="F80" s="74"/>
      <c r="G80" s="74"/>
      <c r="H80" s="74"/>
      <c r="I80" s="47"/>
      <c r="J80" s="47"/>
      <c r="K80" s="47"/>
      <c r="L80" s="47"/>
      <c r="M80" s="47"/>
      <c r="N80" s="47"/>
      <c r="O80" s="47"/>
      <c r="P80" s="47"/>
      <c r="Q80" s="47"/>
      <c r="R80" s="47"/>
      <c r="S80" s="47"/>
      <c r="T80" s="47"/>
      <c r="U80" s="47"/>
      <c r="V80" s="47"/>
      <c r="W80" s="47"/>
      <c r="X80" s="47"/>
      <c r="Y80" s="47"/>
      <c r="Z80" s="47"/>
      <c r="AA80" s="47"/>
      <c r="AB80" s="47"/>
      <c r="AC80" s="47"/>
    </row>
    <row r="81" spans="1:29" ht="16.5" customHeight="1">
      <c r="A81" s="47"/>
      <c r="B81" s="47"/>
      <c r="C81" s="75"/>
      <c r="D81" s="74"/>
      <c r="E81" s="74"/>
      <c r="F81" s="74"/>
      <c r="G81" s="74"/>
      <c r="H81" s="74"/>
      <c r="I81" s="47"/>
      <c r="J81" s="47"/>
      <c r="K81" s="47"/>
      <c r="L81" s="47"/>
      <c r="M81" s="47"/>
      <c r="N81" s="47"/>
      <c r="O81" s="47"/>
      <c r="P81" s="47"/>
      <c r="Q81" s="47"/>
      <c r="R81" s="47"/>
      <c r="S81" s="47"/>
      <c r="T81" s="47"/>
      <c r="U81" s="47"/>
      <c r="V81" s="47"/>
      <c r="W81" s="47"/>
      <c r="X81" s="47"/>
      <c r="Y81" s="47"/>
      <c r="Z81" s="47"/>
      <c r="AA81" s="47"/>
      <c r="AB81" s="47"/>
      <c r="AC81" s="47"/>
    </row>
    <row r="82" spans="1:29" ht="16.5" customHeight="1">
      <c r="A82" s="47"/>
      <c r="B82" s="47"/>
      <c r="C82" s="75"/>
      <c r="D82" s="74"/>
      <c r="E82" s="74"/>
      <c r="F82" s="74"/>
      <c r="G82" s="74"/>
      <c r="H82" s="74"/>
      <c r="I82" s="47"/>
      <c r="J82" s="47"/>
      <c r="K82" s="47"/>
      <c r="L82" s="47"/>
      <c r="M82" s="47"/>
      <c r="N82" s="47"/>
      <c r="O82" s="47"/>
      <c r="P82" s="47"/>
      <c r="Q82" s="47"/>
      <c r="R82" s="47"/>
      <c r="S82" s="47"/>
      <c r="T82" s="47"/>
      <c r="U82" s="47"/>
      <c r="V82" s="47"/>
      <c r="W82" s="47"/>
      <c r="X82" s="47"/>
      <c r="Y82" s="47"/>
      <c r="Z82" s="47"/>
      <c r="AA82" s="47"/>
      <c r="AB82" s="47"/>
      <c r="AC82" s="47"/>
    </row>
    <row r="83" spans="1:29" ht="16.5" customHeight="1">
      <c r="A83" s="47"/>
      <c r="B83" s="47"/>
      <c r="C83" s="75"/>
      <c r="D83" s="74"/>
      <c r="E83" s="74"/>
      <c r="F83" s="74"/>
      <c r="G83" s="74"/>
      <c r="H83" s="74"/>
      <c r="I83" s="47"/>
      <c r="J83" s="47"/>
      <c r="K83" s="47"/>
      <c r="L83" s="47"/>
      <c r="M83" s="47"/>
      <c r="N83" s="47"/>
      <c r="O83" s="47"/>
      <c r="P83" s="47"/>
      <c r="Q83" s="47"/>
      <c r="R83" s="47"/>
      <c r="S83" s="47"/>
      <c r="T83" s="47"/>
      <c r="U83" s="47"/>
      <c r="V83" s="47"/>
      <c r="W83" s="47"/>
      <c r="X83" s="47"/>
      <c r="Y83" s="47"/>
      <c r="Z83" s="47"/>
      <c r="AA83" s="47"/>
      <c r="AB83" s="47"/>
      <c r="AC83" s="47"/>
    </row>
    <row r="84" spans="1:29" ht="16.5" customHeight="1">
      <c r="A84" s="47"/>
      <c r="B84" s="47"/>
      <c r="C84" s="75"/>
      <c r="D84" s="74"/>
      <c r="E84" s="74"/>
      <c r="F84" s="74"/>
      <c r="G84" s="74"/>
      <c r="H84" s="74"/>
      <c r="I84" s="47"/>
      <c r="J84" s="47"/>
      <c r="K84" s="47"/>
      <c r="L84" s="47"/>
      <c r="M84" s="47"/>
      <c r="N84" s="47"/>
      <c r="O84" s="47"/>
      <c r="P84" s="47"/>
      <c r="Q84" s="47"/>
      <c r="R84" s="47"/>
      <c r="S84" s="47"/>
      <c r="T84" s="47"/>
      <c r="U84" s="47"/>
      <c r="V84" s="47"/>
      <c r="W84" s="47"/>
      <c r="X84" s="47"/>
      <c r="Y84" s="47"/>
      <c r="Z84" s="47"/>
      <c r="AA84" s="47"/>
      <c r="AB84" s="47"/>
      <c r="AC84" s="47"/>
    </row>
    <row r="85" spans="1:29" ht="16.5" customHeight="1">
      <c r="A85" s="47"/>
      <c r="B85" s="47"/>
      <c r="C85" s="75"/>
      <c r="D85" s="74"/>
      <c r="E85" s="74"/>
      <c r="F85" s="74"/>
      <c r="G85" s="74"/>
      <c r="H85" s="74"/>
      <c r="I85" s="47"/>
      <c r="J85" s="47"/>
      <c r="K85" s="47"/>
      <c r="L85" s="47"/>
      <c r="M85" s="47"/>
      <c r="N85" s="47"/>
      <c r="O85" s="47"/>
      <c r="P85" s="47"/>
      <c r="Q85" s="47"/>
      <c r="R85" s="47"/>
      <c r="S85" s="47"/>
      <c r="T85" s="47"/>
      <c r="U85" s="47"/>
      <c r="V85" s="47"/>
      <c r="W85" s="47"/>
      <c r="X85" s="47"/>
      <c r="Y85" s="47"/>
      <c r="Z85" s="47"/>
      <c r="AA85" s="47"/>
      <c r="AB85" s="47"/>
      <c r="AC85" s="47"/>
    </row>
    <row r="86" spans="1:29" ht="16.5" customHeight="1">
      <c r="A86" s="47"/>
      <c r="B86" s="47"/>
      <c r="C86" s="75"/>
      <c r="D86" s="74"/>
      <c r="E86" s="74"/>
      <c r="F86" s="74"/>
      <c r="G86" s="74"/>
      <c r="H86" s="74"/>
      <c r="I86" s="47"/>
      <c r="J86" s="47"/>
      <c r="K86" s="47"/>
      <c r="L86" s="47"/>
      <c r="M86" s="47"/>
      <c r="N86" s="47"/>
      <c r="O86" s="47"/>
      <c r="P86" s="47"/>
      <c r="Q86" s="47"/>
      <c r="R86" s="47"/>
      <c r="S86" s="47"/>
      <c r="T86" s="47"/>
      <c r="U86" s="47"/>
      <c r="V86" s="47"/>
      <c r="W86" s="47"/>
      <c r="X86" s="47"/>
      <c r="Y86" s="47"/>
      <c r="Z86" s="47"/>
      <c r="AA86" s="47"/>
      <c r="AB86" s="47"/>
      <c r="AC86" s="47"/>
    </row>
    <row r="87" spans="1:29" ht="16.5" customHeight="1">
      <c r="A87" s="47"/>
      <c r="B87" s="47"/>
      <c r="C87" s="75"/>
      <c r="D87" s="74"/>
      <c r="E87" s="74"/>
      <c r="F87" s="74"/>
      <c r="G87" s="74"/>
      <c r="H87" s="74"/>
      <c r="I87" s="47"/>
      <c r="J87" s="47"/>
      <c r="K87" s="47"/>
      <c r="L87" s="47"/>
      <c r="M87" s="47"/>
      <c r="N87" s="47"/>
      <c r="O87" s="47"/>
      <c r="P87" s="47"/>
      <c r="Q87" s="47"/>
      <c r="R87" s="47"/>
      <c r="S87" s="47"/>
      <c r="T87" s="47"/>
      <c r="U87" s="47"/>
      <c r="V87" s="47"/>
      <c r="W87" s="47"/>
      <c r="X87" s="47"/>
      <c r="Y87" s="47"/>
      <c r="Z87" s="47"/>
      <c r="AA87" s="47"/>
      <c r="AB87" s="47"/>
      <c r="AC87" s="47"/>
    </row>
    <row r="88" spans="1:29" ht="16.5" customHeight="1">
      <c r="A88" s="47"/>
      <c r="B88" s="47"/>
      <c r="C88" s="75"/>
      <c r="D88" s="74"/>
      <c r="E88" s="74"/>
      <c r="F88" s="74"/>
      <c r="G88" s="74"/>
      <c r="H88" s="74"/>
      <c r="I88" s="47"/>
      <c r="J88" s="47"/>
      <c r="K88" s="47"/>
      <c r="L88" s="47"/>
      <c r="M88" s="47"/>
      <c r="N88" s="47"/>
      <c r="O88" s="47"/>
      <c r="P88" s="47"/>
      <c r="Q88" s="47"/>
      <c r="R88" s="47"/>
      <c r="S88" s="47"/>
      <c r="T88" s="47"/>
      <c r="U88" s="47"/>
      <c r="V88" s="47"/>
      <c r="W88" s="47"/>
      <c r="X88" s="47"/>
      <c r="Y88" s="47"/>
      <c r="Z88" s="47"/>
      <c r="AA88" s="47"/>
      <c r="AB88" s="47"/>
      <c r="AC88" s="47"/>
    </row>
    <row r="89" spans="1:29" ht="16.5" customHeight="1">
      <c r="A89" s="47"/>
      <c r="B89" s="47"/>
      <c r="C89" s="75"/>
      <c r="D89" s="74"/>
      <c r="E89" s="74"/>
      <c r="F89" s="74"/>
      <c r="G89" s="74"/>
      <c r="H89" s="74"/>
      <c r="I89" s="47"/>
      <c r="J89" s="47"/>
      <c r="K89" s="47"/>
      <c r="L89" s="47"/>
      <c r="M89" s="47"/>
      <c r="N89" s="47"/>
      <c r="O89" s="47"/>
      <c r="P89" s="47"/>
      <c r="Q89" s="47"/>
      <c r="R89" s="47"/>
      <c r="S89" s="47"/>
      <c r="T89" s="47"/>
      <c r="U89" s="47"/>
      <c r="V89" s="47"/>
      <c r="W89" s="47"/>
      <c r="X89" s="47"/>
      <c r="Y89" s="47"/>
      <c r="Z89" s="47"/>
      <c r="AA89" s="47"/>
      <c r="AB89" s="47"/>
      <c r="AC89" s="47"/>
    </row>
    <row r="90" spans="1:29" ht="16.5" customHeight="1">
      <c r="A90" s="47"/>
      <c r="B90" s="47"/>
      <c r="C90" s="75"/>
      <c r="D90" s="74"/>
      <c r="E90" s="74"/>
      <c r="F90" s="74"/>
      <c r="G90" s="74"/>
      <c r="H90" s="74"/>
      <c r="I90" s="47"/>
      <c r="J90" s="47"/>
      <c r="K90" s="47"/>
      <c r="L90" s="47"/>
      <c r="M90" s="47"/>
      <c r="N90" s="47"/>
      <c r="O90" s="47"/>
      <c r="P90" s="47"/>
      <c r="Q90" s="47"/>
      <c r="R90" s="47"/>
      <c r="S90" s="47"/>
      <c r="T90" s="47"/>
      <c r="U90" s="47"/>
      <c r="V90" s="47"/>
      <c r="W90" s="47"/>
      <c r="X90" s="47"/>
      <c r="Y90" s="47"/>
      <c r="Z90" s="47"/>
      <c r="AA90" s="47"/>
      <c r="AB90" s="47"/>
      <c r="AC90" s="47"/>
    </row>
    <row r="91" spans="1:29" ht="16.5" customHeight="1">
      <c r="A91" s="47"/>
      <c r="B91" s="47"/>
      <c r="C91" s="75"/>
      <c r="D91" s="74"/>
      <c r="E91" s="74"/>
      <c r="F91" s="74"/>
      <c r="G91" s="74"/>
      <c r="H91" s="74"/>
      <c r="I91" s="47"/>
      <c r="J91" s="47"/>
      <c r="K91" s="47"/>
      <c r="L91" s="47"/>
      <c r="M91" s="47"/>
      <c r="N91" s="47"/>
      <c r="O91" s="47"/>
      <c r="P91" s="47"/>
      <c r="Q91" s="47"/>
      <c r="R91" s="47"/>
      <c r="S91" s="47"/>
      <c r="T91" s="47"/>
      <c r="U91" s="47"/>
      <c r="V91" s="47"/>
      <c r="W91" s="47"/>
      <c r="X91" s="47"/>
      <c r="Y91" s="47"/>
      <c r="Z91" s="47"/>
      <c r="AA91" s="47"/>
      <c r="AB91" s="47"/>
      <c r="AC91" s="47"/>
    </row>
    <row r="92" spans="1:29" ht="16.5" customHeight="1">
      <c r="A92" s="47"/>
      <c r="B92" s="47"/>
      <c r="C92" s="75"/>
      <c r="D92" s="74"/>
      <c r="E92" s="74"/>
      <c r="F92" s="74"/>
      <c r="G92" s="74"/>
      <c r="H92" s="74"/>
      <c r="I92" s="47"/>
      <c r="J92" s="47"/>
      <c r="K92" s="47"/>
      <c r="L92" s="47"/>
      <c r="M92" s="47"/>
      <c r="N92" s="47"/>
      <c r="O92" s="47"/>
      <c r="P92" s="47"/>
      <c r="Q92" s="47"/>
      <c r="R92" s="47"/>
      <c r="S92" s="47"/>
      <c r="T92" s="47"/>
      <c r="U92" s="47"/>
      <c r="V92" s="47"/>
      <c r="W92" s="47"/>
      <c r="X92" s="47"/>
      <c r="Y92" s="47"/>
      <c r="Z92" s="47"/>
      <c r="AA92" s="47"/>
      <c r="AB92" s="47"/>
      <c r="AC92" s="47"/>
    </row>
    <row r="93" spans="1:29" ht="16.5" customHeight="1">
      <c r="A93" s="47"/>
      <c r="B93" s="47"/>
      <c r="C93" s="75"/>
      <c r="D93" s="74"/>
      <c r="E93" s="74"/>
      <c r="F93" s="74"/>
      <c r="G93" s="74"/>
      <c r="H93" s="74"/>
      <c r="I93" s="47"/>
      <c r="J93" s="47"/>
      <c r="K93" s="47"/>
      <c r="L93" s="47"/>
      <c r="M93" s="47"/>
      <c r="N93" s="47"/>
      <c r="O93" s="47"/>
      <c r="P93" s="47"/>
      <c r="Q93" s="47"/>
      <c r="R93" s="47"/>
      <c r="S93" s="47"/>
      <c r="T93" s="47"/>
      <c r="U93" s="47"/>
      <c r="V93" s="47"/>
      <c r="W93" s="47"/>
      <c r="X93" s="47"/>
      <c r="Y93" s="47"/>
      <c r="Z93" s="47"/>
      <c r="AA93" s="47"/>
      <c r="AB93" s="47"/>
      <c r="AC93" s="47"/>
    </row>
    <row r="94" spans="1:29" ht="16.5" customHeight="1">
      <c r="A94" s="47"/>
      <c r="B94" s="47"/>
      <c r="C94" s="75"/>
      <c r="D94" s="74"/>
      <c r="E94" s="74"/>
      <c r="F94" s="74"/>
      <c r="G94" s="74"/>
      <c r="H94" s="74"/>
      <c r="I94" s="47"/>
      <c r="J94" s="47"/>
      <c r="K94" s="47"/>
      <c r="L94" s="47"/>
      <c r="M94" s="47"/>
      <c r="N94" s="47"/>
      <c r="O94" s="47"/>
      <c r="P94" s="47"/>
      <c r="Q94" s="47"/>
      <c r="R94" s="47"/>
      <c r="S94" s="47"/>
      <c r="T94" s="47"/>
      <c r="U94" s="47"/>
      <c r="V94" s="47"/>
      <c r="W94" s="47"/>
      <c r="X94" s="47"/>
      <c r="Y94" s="47"/>
      <c r="Z94" s="47"/>
      <c r="AA94" s="47"/>
      <c r="AB94" s="47"/>
      <c r="AC94" s="47"/>
    </row>
    <row r="95" spans="1:29" ht="16.5" customHeight="1">
      <c r="A95" s="47"/>
      <c r="B95" s="47"/>
      <c r="C95" s="75"/>
      <c r="D95" s="74"/>
      <c r="E95" s="74"/>
      <c r="F95" s="74"/>
      <c r="G95" s="74"/>
      <c r="H95" s="74"/>
      <c r="I95" s="47"/>
      <c r="J95" s="47"/>
      <c r="K95" s="47"/>
      <c r="L95" s="47"/>
      <c r="M95" s="47"/>
      <c r="N95" s="47"/>
      <c r="O95" s="47"/>
      <c r="P95" s="47"/>
      <c r="Q95" s="47"/>
      <c r="R95" s="47"/>
      <c r="S95" s="47"/>
      <c r="T95" s="47"/>
      <c r="U95" s="47"/>
      <c r="V95" s="47"/>
      <c r="W95" s="47"/>
      <c r="X95" s="47"/>
      <c r="Y95" s="47"/>
      <c r="Z95" s="47"/>
      <c r="AA95" s="47"/>
      <c r="AB95" s="47"/>
      <c r="AC95" s="47"/>
    </row>
    <row r="96" spans="1:29" ht="16.5" customHeight="1">
      <c r="A96" s="47"/>
      <c r="B96" s="47"/>
      <c r="C96" s="75"/>
      <c r="D96" s="74"/>
      <c r="E96" s="74"/>
      <c r="F96" s="74"/>
      <c r="G96" s="74"/>
      <c r="H96" s="74"/>
      <c r="I96" s="47"/>
      <c r="J96" s="47"/>
      <c r="K96" s="47"/>
      <c r="L96" s="47"/>
      <c r="M96" s="47"/>
      <c r="N96" s="47"/>
      <c r="O96" s="47"/>
      <c r="P96" s="47"/>
      <c r="Q96" s="47"/>
      <c r="R96" s="47"/>
      <c r="S96" s="47"/>
      <c r="T96" s="47"/>
      <c r="U96" s="47"/>
      <c r="V96" s="47"/>
      <c r="W96" s="47"/>
      <c r="X96" s="47"/>
      <c r="Y96" s="47"/>
      <c r="Z96" s="47"/>
      <c r="AA96" s="47"/>
      <c r="AB96" s="47"/>
      <c r="AC96" s="47"/>
    </row>
    <row r="97" spans="1:29" ht="16.5" customHeight="1">
      <c r="A97" s="47"/>
      <c r="B97" s="47"/>
      <c r="C97" s="75"/>
      <c r="D97" s="74"/>
      <c r="E97" s="74"/>
      <c r="F97" s="74"/>
      <c r="G97" s="74"/>
      <c r="H97" s="74"/>
      <c r="I97" s="47"/>
      <c r="J97" s="47"/>
      <c r="K97" s="47"/>
      <c r="L97" s="47"/>
      <c r="M97" s="47"/>
      <c r="N97" s="47"/>
      <c r="O97" s="47"/>
      <c r="P97" s="47"/>
      <c r="Q97" s="47"/>
      <c r="R97" s="47"/>
      <c r="S97" s="47"/>
      <c r="T97" s="47"/>
      <c r="U97" s="47"/>
      <c r="V97" s="47"/>
      <c r="W97" s="47"/>
      <c r="X97" s="47"/>
      <c r="Y97" s="47"/>
      <c r="Z97" s="47"/>
      <c r="AA97" s="47"/>
      <c r="AB97" s="47"/>
      <c r="AC97" s="47"/>
    </row>
    <row r="98" spans="1:29" ht="16.5" customHeight="1">
      <c r="A98" s="47"/>
      <c r="B98" s="47"/>
      <c r="C98" s="75"/>
      <c r="D98" s="74"/>
      <c r="E98" s="74"/>
      <c r="F98" s="74"/>
      <c r="G98" s="74"/>
      <c r="H98" s="74"/>
      <c r="I98" s="47"/>
      <c r="J98" s="47"/>
      <c r="K98" s="47"/>
      <c r="L98" s="47"/>
      <c r="M98" s="47"/>
      <c r="N98" s="47"/>
      <c r="O98" s="47"/>
      <c r="P98" s="47"/>
      <c r="Q98" s="47"/>
      <c r="R98" s="47"/>
      <c r="S98" s="47"/>
      <c r="T98" s="47"/>
      <c r="U98" s="47"/>
      <c r="V98" s="47"/>
      <c r="W98" s="47"/>
      <c r="X98" s="47"/>
      <c r="Y98" s="47"/>
      <c r="Z98" s="47"/>
      <c r="AA98" s="47"/>
      <c r="AB98" s="47"/>
      <c r="AC98" s="47"/>
    </row>
    <row r="99" spans="1:29" ht="16.5" customHeight="1">
      <c r="A99" s="47"/>
      <c r="B99" s="47"/>
      <c r="C99" s="75"/>
      <c r="D99" s="74"/>
      <c r="E99" s="74"/>
      <c r="F99" s="74"/>
      <c r="G99" s="74"/>
      <c r="H99" s="74"/>
      <c r="I99" s="47"/>
      <c r="J99" s="47"/>
      <c r="K99" s="47"/>
      <c r="L99" s="47"/>
      <c r="M99" s="47"/>
      <c r="N99" s="47"/>
      <c r="O99" s="47"/>
      <c r="P99" s="47"/>
      <c r="Q99" s="47"/>
      <c r="R99" s="47"/>
      <c r="S99" s="47"/>
      <c r="T99" s="47"/>
      <c r="U99" s="47"/>
      <c r="V99" s="47"/>
      <c r="W99" s="47"/>
      <c r="X99" s="47"/>
      <c r="Y99" s="47"/>
      <c r="Z99" s="47"/>
      <c r="AA99" s="47"/>
      <c r="AB99" s="47"/>
      <c r="AC99" s="47"/>
    </row>
    <row r="100" spans="1:29" ht="16.5" customHeight="1">
      <c r="A100" s="47"/>
      <c r="B100" s="47"/>
      <c r="C100" s="75"/>
      <c r="D100" s="74"/>
      <c r="E100" s="74"/>
      <c r="F100" s="74"/>
      <c r="G100" s="74"/>
      <c r="H100" s="74"/>
      <c r="I100" s="47"/>
      <c r="J100" s="47"/>
      <c r="K100" s="47"/>
      <c r="L100" s="47"/>
      <c r="M100" s="47"/>
      <c r="N100" s="47"/>
      <c r="O100" s="47"/>
      <c r="P100" s="47"/>
      <c r="Q100" s="47"/>
      <c r="R100" s="47"/>
      <c r="S100" s="47"/>
      <c r="T100" s="47"/>
      <c r="U100" s="47"/>
      <c r="V100" s="47"/>
      <c r="W100" s="47"/>
      <c r="X100" s="47"/>
      <c r="Y100" s="47"/>
      <c r="Z100" s="47"/>
      <c r="AA100" s="47"/>
      <c r="AB100" s="47"/>
      <c r="AC100" s="47"/>
    </row>
    <row r="101" spans="1:29" ht="16.5" customHeight="1">
      <c r="A101" s="47"/>
      <c r="B101" s="47"/>
      <c r="C101" s="75"/>
      <c r="D101" s="74"/>
      <c r="E101" s="74"/>
      <c r="F101" s="74"/>
      <c r="G101" s="74"/>
      <c r="H101" s="74"/>
      <c r="I101" s="47"/>
      <c r="J101" s="47"/>
      <c r="K101" s="47"/>
      <c r="L101" s="47"/>
      <c r="M101" s="47"/>
      <c r="N101" s="47"/>
      <c r="O101" s="47"/>
      <c r="P101" s="47"/>
      <c r="Q101" s="47"/>
      <c r="R101" s="47"/>
      <c r="S101" s="47"/>
      <c r="T101" s="47"/>
      <c r="U101" s="47"/>
      <c r="V101" s="47"/>
      <c r="W101" s="47"/>
      <c r="X101" s="47"/>
      <c r="Y101" s="47"/>
      <c r="Z101" s="47"/>
      <c r="AA101" s="47"/>
      <c r="AB101" s="47"/>
      <c r="AC101" s="47"/>
    </row>
    <row r="102" spans="1:29" ht="16.5" customHeight="1">
      <c r="A102" s="47"/>
      <c r="B102" s="47"/>
      <c r="C102" s="75"/>
      <c r="D102" s="74"/>
      <c r="E102" s="74"/>
      <c r="F102" s="74"/>
      <c r="G102" s="74"/>
      <c r="H102" s="74"/>
      <c r="I102" s="47"/>
      <c r="J102" s="47"/>
      <c r="K102" s="47"/>
      <c r="L102" s="47"/>
      <c r="M102" s="47"/>
      <c r="N102" s="47"/>
      <c r="O102" s="47"/>
      <c r="P102" s="47"/>
      <c r="Q102" s="47"/>
      <c r="R102" s="47"/>
      <c r="S102" s="47"/>
      <c r="T102" s="47"/>
      <c r="U102" s="47"/>
      <c r="V102" s="47"/>
      <c r="W102" s="47"/>
      <c r="X102" s="47"/>
      <c r="Y102" s="47"/>
      <c r="Z102" s="47"/>
      <c r="AA102" s="47"/>
      <c r="AB102" s="47"/>
      <c r="AC102" s="47"/>
    </row>
    <row r="103" spans="1:29" ht="16.5" customHeight="1">
      <c r="A103" s="47"/>
      <c r="B103" s="47"/>
      <c r="C103" s="75"/>
      <c r="D103" s="74"/>
      <c r="E103" s="74"/>
      <c r="F103" s="74"/>
      <c r="G103" s="74"/>
      <c r="H103" s="74"/>
      <c r="I103" s="47"/>
      <c r="J103" s="47"/>
      <c r="K103" s="47"/>
      <c r="L103" s="47"/>
      <c r="M103" s="47"/>
      <c r="N103" s="47"/>
      <c r="O103" s="47"/>
      <c r="P103" s="47"/>
      <c r="Q103" s="47"/>
      <c r="R103" s="47"/>
      <c r="S103" s="47"/>
      <c r="T103" s="47"/>
      <c r="U103" s="47"/>
      <c r="V103" s="47"/>
      <c r="W103" s="47"/>
      <c r="X103" s="47"/>
      <c r="Y103" s="47"/>
      <c r="Z103" s="47"/>
      <c r="AA103" s="47"/>
      <c r="AB103" s="47"/>
      <c r="AC103" s="47"/>
    </row>
    <row r="104" spans="1:29" ht="16.5" customHeight="1">
      <c r="A104" s="47"/>
      <c r="B104" s="47"/>
      <c r="C104" s="75"/>
      <c r="D104" s="74"/>
      <c r="E104" s="74"/>
      <c r="F104" s="74"/>
      <c r="G104" s="74"/>
      <c r="H104" s="74"/>
      <c r="I104" s="47"/>
      <c r="J104" s="47"/>
      <c r="K104" s="47"/>
      <c r="L104" s="47"/>
      <c r="M104" s="47"/>
      <c r="N104" s="47"/>
      <c r="O104" s="47"/>
      <c r="P104" s="47"/>
      <c r="Q104" s="47"/>
      <c r="R104" s="47"/>
      <c r="S104" s="47"/>
      <c r="T104" s="47"/>
      <c r="U104" s="47"/>
      <c r="V104" s="47"/>
      <c r="W104" s="47"/>
      <c r="X104" s="47"/>
      <c r="Y104" s="47"/>
      <c r="Z104" s="47"/>
      <c r="AA104" s="47"/>
      <c r="AB104" s="47"/>
      <c r="AC104" s="47"/>
    </row>
    <row r="105" spans="1:29" ht="16.5" customHeight="1">
      <c r="A105" s="47"/>
      <c r="B105" s="47"/>
      <c r="C105" s="75"/>
      <c r="D105" s="74"/>
      <c r="E105" s="74"/>
      <c r="F105" s="74"/>
      <c r="G105" s="74"/>
      <c r="H105" s="74"/>
      <c r="I105" s="47"/>
      <c r="J105" s="47"/>
      <c r="K105" s="47"/>
      <c r="L105" s="47"/>
      <c r="M105" s="47"/>
      <c r="N105" s="47"/>
      <c r="O105" s="47"/>
      <c r="P105" s="47"/>
      <c r="Q105" s="47"/>
      <c r="R105" s="47"/>
      <c r="S105" s="47"/>
      <c r="T105" s="47"/>
      <c r="U105" s="47"/>
      <c r="V105" s="47"/>
      <c r="W105" s="47"/>
      <c r="X105" s="47"/>
      <c r="Y105" s="47"/>
      <c r="Z105" s="47"/>
      <c r="AA105" s="47"/>
      <c r="AB105" s="47"/>
      <c r="AC105" s="47"/>
    </row>
    <row r="106" spans="1:29" ht="16.5" customHeight="1">
      <c r="A106" s="47"/>
      <c r="B106" s="47"/>
      <c r="C106" s="75"/>
      <c r="D106" s="74"/>
      <c r="E106" s="74"/>
      <c r="F106" s="74"/>
      <c r="G106" s="74"/>
      <c r="H106" s="74"/>
      <c r="I106" s="47"/>
      <c r="J106" s="47"/>
      <c r="K106" s="47"/>
      <c r="L106" s="47"/>
      <c r="M106" s="47"/>
      <c r="N106" s="47"/>
      <c r="O106" s="47"/>
      <c r="P106" s="47"/>
      <c r="Q106" s="47"/>
      <c r="R106" s="47"/>
      <c r="S106" s="47"/>
      <c r="T106" s="47"/>
      <c r="U106" s="47"/>
      <c r="V106" s="47"/>
      <c r="W106" s="47"/>
      <c r="X106" s="47"/>
      <c r="Y106" s="47"/>
      <c r="Z106" s="47"/>
      <c r="AA106" s="47"/>
      <c r="AB106" s="47"/>
      <c r="AC106" s="47"/>
    </row>
    <row r="107" spans="1:29" ht="16.5" customHeight="1">
      <c r="A107" s="47"/>
      <c r="B107" s="47"/>
      <c r="C107" s="75"/>
      <c r="D107" s="74"/>
      <c r="E107" s="74"/>
      <c r="F107" s="74"/>
      <c r="G107" s="74"/>
      <c r="H107" s="74"/>
      <c r="I107" s="47"/>
      <c r="J107" s="47"/>
      <c r="K107" s="47"/>
      <c r="L107" s="47"/>
      <c r="M107" s="47"/>
      <c r="N107" s="47"/>
      <c r="O107" s="47"/>
      <c r="P107" s="47"/>
      <c r="Q107" s="47"/>
      <c r="R107" s="47"/>
      <c r="S107" s="47"/>
      <c r="T107" s="47"/>
      <c r="U107" s="47"/>
      <c r="V107" s="47"/>
      <c r="W107" s="47"/>
      <c r="X107" s="47"/>
      <c r="Y107" s="47"/>
      <c r="Z107" s="47"/>
      <c r="AA107" s="47"/>
      <c r="AB107" s="47"/>
      <c r="AC107" s="47"/>
    </row>
    <row r="108" spans="1:29" ht="16.5" customHeight="1">
      <c r="A108" s="47"/>
      <c r="B108" s="47"/>
      <c r="C108" s="75"/>
      <c r="D108" s="74"/>
      <c r="E108" s="74"/>
      <c r="F108" s="74"/>
      <c r="G108" s="74"/>
      <c r="H108" s="74"/>
      <c r="I108" s="47"/>
      <c r="J108" s="47"/>
      <c r="K108" s="47"/>
      <c r="L108" s="47"/>
      <c r="M108" s="47"/>
      <c r="N108" s="47"/>
      <c r="O108" s="47"/>
      <c r="P108" s="47"/>
      <c r="Q108" s="47"/>
      <c r="R108" s="47"/>
      <c r="S108" s="47"/>
      <c r="T108" s="47"/>
      <c r="U108" s="47"/>
      <c r="V108" s="47"/>
      <c r="W108" s="47"/>
      <c r="X108" s="47"/>
      <c r="Y108" s="47"/>
      <c r="Z108" s="47"/>
      <c r="AA108" s="47"/>
      <c r="AB108" s="47"/>
      <c r="AC108" s="47"/>
    </row>
    <row r="109" spans="1:29" ht="16.5" customHeight="1">
      <c r="A109" s="47"/>
      <c r="B109" s="47"/>
      <c r="C109" s="75"/>
      <c r="D109" s="74"/>
      <c r="E109" s="74"/>
      <c r="F109" s="74"/>
      <c r="G109" s="74"/>
      <c r="H109" s="74"/>
      <c r="I109" s="47"/>
      <c r="J109" s="47"/>
      <c r="K109" s="47"/>
      <c r="L109" s="47"/>
      <c r="M109" s="47"/>
      <c r="N109" s="47"/>
      <c r="O109" s="47"/>
      <c r="P109" s="47"/>
      <c r="Q109" s="47"/>
      <c r="R109" s="47"/>
      <c r="S109" s="47"/>
      <c r="T109" s="47"/>
      <c r="U109" s="47"/>
      <c r="V109" s="47"/>
      <c r="W109" s="47"/>
      <c r="X109" s="47"/>
      <c r="Y109" s="47"/>
      <c r="Z109" s="47"/>
      <c r="AA109" s="47"/>
      <c r="AB109" s="47"/>
      <c r="AC109" s="47"/>
    </row>
    <row r="110" spans="1:29" ht="16.5" customHeight="1">
      <c r="A110" s="47"/>
      <c r="B110" s="47"/>
      <c r="C110" s="75"/>
      <c r="D110" s="74"/>
      <c r="E110" s="74"/>
      <c r="F110" s="74"/>
      <c r="G110" s="74"/>
      <c r="H110" s="74"/>
      <c r="I110" s="47"/>
      <c r="J110" s="47"/>
      <c r="K110" s="47"/>
      <c r="L110" s="47"/>
      <c r="M110" s="47"/>
      <c r="N110" s="47"/>
      <c r="O110" s="47"/>
      <c r="P110" s="47"/>
      <c r="Q110" s="47"/>
      <c r="R110" s="47"/>
      <c r="S110" s="47"/>
      <c r="T110" s="47"/>
      <c r="U110" s="47"/>
      <c r="V110" s="47"/>
      <c r="W110" s="47"/>
      <c r="X110" s="47"/>
      <c r="Y110" s="47"/>
      <c r="Z110" s="47"/>
      <c r="AA110" s="47"/>
      <c r="AB110" s="47"/>
      <c r="AC110" s="47"/>
    </row>
    <row r="111" spans="1:29" ht="16.5" customHeight="1">
      <c r="A111" s="47"/>
      <c r="B111" s="47"/>
      <c r="C111" s="75"/>
      <c r="D111" s="74"/>
      <c r="E111" s="74"/>
      <c r="F111" s="74"/>
      <c r="G111" s="74"/>
      <c r="H111" s="74"/>
      <c r="I111" s="47"/>
      <c r="J111" s="47"/>
      <c r="K111" s="47"/>
      <c r="L111" s="47"/>
      <c r="M111" s="47"/>
      <c r="N111" s="47"/>
      <c r="O111" s="47"/>
      <c r="P111" s="47"/>
      <c r="Q111" s="47"/>
      <c r="R111" s="47"/>
      <c r="S111" s="47"/>
      <c r="T111" s="47"/>
      <c r="U111" s="47"/>
      <c r="V111" s="47"/>
      <c r="W111" s="47"/>
      <c r="X111" s="47"/>
      <c r="Y111" s="47"/>
      <c r="Z111" s="47"/>
      <c r="AA111" s="47"/>
      <c r="AB111" s="47"/>
      <c r="AC111" s="47"/>
    </row>
    <row r="112" spans="1:29" ht="16.5" customHeight="1">
      <c r="A112" s="47"/>
      <c r="B112" s="47"/>
      <c r="C112" s="75"/>
      <c r="D112" s="74"/>
      <c r="E112" s="74"/>
      <c r="F112" s="74"/>
      <c r="G112" s="74"/>
      <c r="H112" s="74"/>
      <c r="I112" s="47"/>
      <c r="J112" s="47"/>
      <c r="K112" s="47"/>
      <c r="L112" s="47"/>
      <c r="M112" s="47"/>
      <c r="N112" s="47"/>
      <c r="O112" s="47"/>
      <c r="P112" s="47"/>
      <c r="Q112" s="47"/>
      <c r="R112" s="47"/>
      <c r="S112" s="47"/>
      <c r="T112" s="47"/>
      <c r="U112" s="47"/>
      <c r="V112" s="47"/>
      <c r="W112" s="47"/>
      <c r="X112" s="47"/>
      <c r="Y112" s="47"/>
      <c r="Z112" s="47"/>
      <c r="AA112" s="47"/>
      <c r="AB112" s="47"/>
      <c r="AC112" s="47"/>
    </row>
    <row r="113" spans="1:29" ht="16.5" customHeight="1">
      <c r="A113" s="47"/>
      <c r="B113" s="47"/>
      <c r="C113" s="75"/>
      <c r="D113" s="74"/>
      <c r="E113" s="74"/>
      <c r="F113" s="74"/>
      <c r="G113" s="74"/>
      <c r="H113" s="74"/>
      <c r="I113" s="47"/>
      <c r="J113" s="47"/>
      <c r="K113" s="47"/>
      <c r="L113" s="47"/>
      <c r="M113" s="47"/>
      <c r="N113" s="47"/>
      <c r="O113" s="47"/>
      <c r="P113" s="47"/>
      <c r="Q113" s="47"/>
      <c r="R113" s="47"/>
      <c r="S113" s="47"/>
      <c r="T113" s="47"/>
      <c r="U113" s="47"/>
      <c r="V113" s="47"/>
      <c r="W113" s="47"/>
      <c r="X113" s="47"/>
      <c r="Y113" s="47"/>
      <c r="Z113" s="47"/>
      <c r="AA113" s="47"/>
      <c r="AB113" s="47"/>
      <c r="AC113" s="47"/>
    </row>
    <row r="114" spans="1:29" ht="16.5" customHeight="1">
      <c r="A114" s="47"/>
      <c r="B114" s="47"/>
      <c r="C114" s="75"/>
      <c r="D114" s="74"/>
      <c r="E114" s="74"/>
      <c r="F114" s="74"/>
      <c r="G114" s="74"/>
      <c r="H114" s="74"/>
      <c r="I114" s="47"/>
      <c r="J114" s="47"/>
      <c r="K114" s="47"/>
      <c r="L114" s="47"/>
      <c r="M114" s="47"/>
      <c r="N114" s="47"/>
      <c r="O114" s="47"/>
      <c r="P114" s="47"/>
      <c r="Q114" s="47"/>
      <c r="R114" s="47"/>
      <c r="S114" s="47"/>
      <c r="T114" s="47"/>
      <c r="U114" s="47"/>
      <c r="V114" s="47"/>
      <c r="W114" s="47"/>
      <c r="X114" s="47"/>
      <c r="Y114" s="47"/>
      <c r="Z114" s="47"/>
      <c r="AA114" s="47"/>
      <c r="AB114" s="47"/>
      <c r="AC114" s="47"/>
    </row>
    <row r="115" spans="1:29" ht="16.5" customHeight="1">
      <c r="A115" s="47"/>
      <c r="B115" s="47"/>
      <c r="C115" s="75"/>
      <c r="D115" s="74"/>
      <c r="E115" s="74"/>
      <c r="F115" s="74"/>
      <c r="G115" s="74"/>
      <c r="H115" s="74"/>
      <c r="I115" s="47"/>
      <c r="J115" s="47"/>
      <c r="K115" s="47"/>
      <c r="L115" s="47"/>
      <c r="M115" s="47"/>
      <c r="N115" s="47"/>
      <c r="O115" s="47"/>
      <c r="P115" s="47"/>
      <c r="Q115" s="47"/>
      <c r="R115" s="47"/>
      <c r="S115" s="47"/>
      <c r="T115" s="47"/>
      <c r="U115" s="47"/>
      <c r="V115" s="47"/>
      <c r="W115" s="47"/>
      <c r="X115" s="47"/>
      <c r="Y115" s="47"/>
      <c r="Z115" s="47"/>
      <c r="AA115" s="47"/>
      <c r="AB115" s="47"/>
      <c r="AC115" s="47"/>
    </row>
    <row r="116" spans="1:29" ht="16.5" customHeight="1">
      <c r="A116" s="47"/>
      <c r="B116" s="47"/>
      <c r="C116" s="75"/>
      <c r="D116" s="74"/>
      <c r="E116" s="74"/>
      <c r="F116" s="74"/>
      <c r="G116" s="74"/>
      <c r="H116" s="74"/>
      <c r="I116" s="47"/>
      <c r="J116" s="47"/>
      <c r="K116" s="47"/>
      <c r="L116" s="47"/>
      <c r="M116" s="47"/>
      <c r="N116" s="47"/>
      <c r="O116" s="47"/>
      <c r="P116" s="47"/>
      <c r="Q116" s="47"/>
      <c r="R116" s="47"/>
      <c r="S116" s="47"/>
      <c r="T116" s="47"/>
      <c r="U116" s="47"/>
      <c r="V116" s="47"/>
      <c r="W116" s="47"/>
      <c r="X116" s="47"/>
      <c r="Y116" s="47"/>
      <c r="Z116" s="47"/>
      <c r="AA116" s="47"/>
      <c r="AB116" s="47"/>
      <c r="AC116" s="47"/>
    </row>
    <row r="117" spans="1:29" ht="16.5" customHeight="1">
      <c r="A117" s="47"/>
      <c r="B117" s="47"/>
      <c r="C117" s="75"/>
      <c r="D117" s="74"/>
      <c r="E117" s="74"/>
      <c r="F117" s="74"/>
      <c r="G117" s="74"/>
      <c r="H117" s="74"/>
      <c r="I117" s="47"/>
      <c r="J117" s="47"/>
      <c r="K117" s="47"/>
      <c r="L117" s="47"/>
      <c r="M117" s="47"/>
      <c r="N117" s="47"/>
      <c r="O117" s="47"/>
      <c r="P117" s="47"/>
      <c r="Q117" s="47"/>
      <c r="R117" s="47"/>
      <c r="S117" s="47"/>
      <c r="T117" s="47"/>
      <c r="U117" s="47"/>
      <c r="V117" s="47"/>
      <c r="W117" s="47"/>
      <c r="X117" s="47"/>
      <c r="Y117" s="47"/>
      <c r="Z117" s="47"/>
      <c r="AA117" s="47"/>
      <c r="AB117" s="47"/>
      <c r="AC117" s="47"/>
    </row>
    <row r="118" spans="1:29" ht="16.5" customHeight="1">
      <c r="A118" s="47"/>
      <c r="B118" s="47"/>
      <c r="C118" s="75"/>
      <c r="D118" s="74"/>
      <c r="E118" s="74"/>
      <c r="F118" s="74"/>
      <c r="G118" s="74"/>
      <c r="H118" s="74"/>
      <c r="I118" s="47"/>
      <c r="J118" s="47"/>
      <c r="K118" s="47"/>
      <c r="L118" s="47"/>
      <c r="M118" s="47"/>
      <c r="N118" s="47"/>
      <c r="O118" s="47"/>
      <c r="P118" s="47"/>
      <c r="Q118" s="47"/>
      <c r="R118" s="47"/>
      <c r="S118" s="47"/>
      <c r="T118" s="47"/>
      <c r="U118" s="47"/>
      <c r="V118" s="47"/>
      <c r="W118" s="47"/>
      <c r="X118" s="47"/>
      <c r="Y118" s="47"/>
      <c r="Z118" s="47"/>
      <c r="AA118" s="47"/>
      <c r="AB118" s="47"/>
      <c r="AC118" s="47"/>
    </row>
    <row r="119" spans="1:29" ht="16.5" customHeight="1">
      <c r="A119" s="47"/>
      <c r="B119" s="47"/>
      <c r="C119" s="75"/>
      <c r="D119" s="74"/>
      <c r="E119" s="74"/>
      <c r="F119" s="74"/>
      <c r="G119" s="74"/>
      <c r="H119" s="74"/>
      <c r="I119" s="47"/>
      <c r="J119" s="47"/>
      <c r="K119" s="47"/>
      <c r="L119" s="47"/>
      <c r="M119" s="47"/>
      <c r="N119" s="47"/>
      <c r="O119" s="47"/>
      <c r="P119" s="47"/>
      <c r="Q119" s="47"/>
      <c r="R119" s="47"/>
      <c r="S119" s="47"/>
      <c r="T119" s="47"/>
      <c r="U119" s="47"/>
      <c r="V119" s="47"/>
      <c r="W119" s="47"/>
      <c r="X119" s="47"/>
      <c r="Y119" s="47"/>
      <c r="Z119" s="47"/>
      <c r="AA119" s="47"/>
      <c r="AB119" s="47"/>
      <c r="AC119" s="47"/>
    </row>
    <row r="120" spans="1:29" ht="16.5" customHeight="1">
      <c r="A120" s="47"/>
      <c r="B120" s="47"/>
      <c r="C120" s="75"/>
      <c r="D120" s="74"/>
      <c r="E120" s="74"/>
      <c r="F120" s="74"/>
      <c r="G120" s="74"/>
      <c r="H120" s="74"/>
      <c r="I120" s="47"/>
      <c r="J120" s="47"/>
      <c r="K120" s="47"/>
      <c r="L120" s="47"/>
      <c r="M120" s="47"/>
      <c r="N120" s="47"/>
      <c r="O120" s="47"/>
      <c r="P120" s="47"/>
      <c r="Q120" s="47"/>
      <c r="R120" s="47"/>
      <c r="S120" s="47"/>
      <c r="T120" s="47"/>
      <c r="U120" s="47"/>
      <c r="V120" s="47"/>
      <c r="W120" s="47"/>
      <c r="X120" s="47"/>
      <c r="Y120" s="47"/>
      <c r="Z120" s="47"/>
      <c r="AA120" s="47"/>
      <c r="AB120" s="47"/>
      <c r="AC120" s="47"/>
    </row>
    <row r="121" spans="1:29" ht="16.5" customHeight="1">
      <c r="A121" s="47"/>
      <c r="B121" s="47"/>
      <c r="C121" s="75"/>
      <c r="D121" s="74"/>
      <c r="E121" s="74"/>
      <c r="F121" s="74"/>
      <c r="G121" s="74"/>
      <c r="H121" s="74"/>
      <c r="I121" s="47"/>
      <c r="J121" s="47"/>
      <c r="K121" s="47"/>
      <c r="L121" s="47"/>
      <c r="M121" s="47"/>
      <c r="N121" s="47"/>
      <c r="O121" s="47"/>
      <c r="P121" s="47"/>
      <c r="Q121" s="47"/>
      <c r="R121" s="47"/>
      <c r="S121" s="47"/>
      <c r="T121" s="47"/>
      <c r="U121" s="47"/>
      <c r="V121" s="47"/>
      <c r="W121" s="47"/>
      <c r="X121" s="47"/>
      <c r="Y121" s="47"/>
      <c r="Z121" s="47"/>
      <c r="AA121" s="47"/>
      <c r="AB121" s="47"/>
      <c r="AC121" s="47"/>
    </row>
    <row r="122" spans="1:29" ht="16.5" customHeight="1">
      <c r="A122" s="47"/>
      <c r="B122" s="47"/>
      <c r="C122" s="75"/>
      <c r="D122" s="74"/>
      <c r="E122" s="74"/>
      <c r="F122" s="74"/>
      <c r="G122" s="74"/>
      <c r="H122" s="74"/>
      <c r="I122" s="47"/>
      <c r="J122" s="47"/>
      <c r="K122" s="47"/>
      <c r="L122" s="47"/>
      <c r="M122" s="47"/>
      <c r="N122" s="47"/>
      <c r="O122" s="47"/>
      <c r="P122" s="47"/>
      <c r="Q122" s="47"/>
      <c r="R122" s="47"/>
      <c r="S122" s="47"/>
      <c r="T122" s="47"/>
      <c r="U122" s="47"/>
      <c r="V122" s="47"/>
      <c r="W122" s="47"/>
      <c r="X122" s="47"/>
      <c r="Y122" s="47"/>
      <c r="Z122" s="47"/>
      <c r="AA122" s="47"/>
      <c r="AB122" s="47"/>
      <c r="AC122" s="47"/>
    </row>
    <row r="123" spans="1:29" ht="16.5" customHeight="1">
      <c r="A123" s="47"/>
      <c r="B123" s="47"/>
      <c r="C123" s="75"/>
      <c r="D123" s="74"/>
      <c r="E123" s="74"/>
      <c r="F123" s="74"/>
      <c r="G123" s="74"/>
      <c r="H123" s="74"/>
      <c r="I123" s="47"/>
      <c r="J123" s="47"/>
      <c r="K123" s="47"/>
      <c r="L123" s="47"/>
      <c r="M123" s="47"/>
      <c r="N123" s="47"/>
      <c r="O123" s="47"/>
      <c r="P123" s="47"/>
      <c r="Q123" s="47"/>
      <c r="R123" s="47"/>
      <c r="S123" s="47"/>
      <c r="T123" s="47"/>
      <c r="U123" s="47"/>
      <c r="V123" s="47"/>
      <c r="W123" s="47"/>
      <c r="X123" s="47"/>
      <c r="Y123" s="47"/>
      <c r="Z123" s="47"/>
      <c r="AA123" s="47"/>
      <c r="AB123" s="47"/>
      <c r="AC123" s="47"/>
    </row>
    <row r="124" spans="1:29" ht="16.5" customHeight="1">
      <c r="A124" s="47"/>
      <c r="B124" s="47"/>
      <c r="C124" s="75"/>
      <c r="D124" s="74"/>
      <c r="E124" s="74"/>
      <c r="F124" s="74"/>
      <c r="G124" s="74"/>
      <c r="H124" s="74"/>
      <c r="I124" s="47"/>
      <c r="J124" s="47"/>
      <c r="K124" s="47"/>
      <c r="L124" s="47"/>
      <c r="M124" s="47"/>
      <c r="N124" s="47"/>
      <c r="O124" s="47"/>
      <c r="P124" s="47"/>
      <c r="Q124" s="47"/>
      <c r="R124" s="47"/>
      <c r="S124" s="47"/>
      <c r="T124" s="47"/>
      <c r="U124" s="47"/>
      <c r="V124" s="47"/>
      <c r="W124" s="47"/>
      <c r="X124" s="47"/>
      <c r="Y124" s="47"/>
      <c r="Z124" s="47"/>
      <c r="AA124" s="47"/>
      <c r="AB124" s="47"/>
      <c r="AC124" s="47"/>
    </row>
    <row r="125" spans="1:29" ht="16.5" customHeight="1">
      <c r="A125" s="47"/>
      <c r="B125" s="47"/>
      <c r="C125" s="75"/>
      <c r="D125" s="74"/>
      <c r="E125" s="74"/>
      <c r="F125" s="74"/>
      <c r="G125" s="74"/>
      <c r="H125" s="74"/>
      <c r="I125" s="47"/>
      <c r="J125" s="47"/>
      <c r="K125" s="47"/>
      <c r="L125" s="47"/>
      <c r="M125" s="47"/>
      <c r="N125" s="47"/>
      <c r="O125" s="47"/>
      <c r="P125" s="47"/>
      <c r="Q125" s="47"/>
      <c r="R125" s="47"/>
      <c r="S125" s="47"/>
      <c r="T125" s="47"/>
      <c r="U125" s="47"/>
      <c r="V125" s="47"/>
      <c r="W125" s="47"/>
      <c r="X125" s="47"/>
      <c r="Y125" s="47"/>
      <c r="Z125" s="47"/>
      <c r="AA125" s="47"/>
      <c r="AB125" s="47"/>
      <c r="AC125" s="47"/>
    </row>
    <row r="126" spans="1:29" ht="16.5" customHeight="1">
      <c r="A126" s="47"/>
      <c r="B126" s="47"/>
      <c r="C126" s="75"/>
      <c r="D126" s="74"/>
      <c r="E126" s="74"/>
      <c r="F126" s="74"/>
      <c r="G126" s="74"/>
      <c r="H126" s="74"/>
      <c r="I126" s="47"/>
      <c r="J126" s="47"/>
      <c r="K126" s="47"/>
      <c r="L126" s="47"/>
      <c r="M126" s="47"/>
      <c r="N126" s="47"/>
      <c r="O126" s="47"/>
      <c r="P126" s="47"/>
      <c r="Q126" s="47"/>
      <c r="R126" s="47"/>
      <c r="S126" s="47"/>
      <c r="T126" s="47"/>
      <c r="U126" s="47"/>
      <c r="V126" s="47"/>
      <c r="W126" s="47"/>
      <c r="X126" s="47"/>
      <c r="Y126" s="47"/>
      <c r="Z126" s="47"/>
      <c r="AA126" s="47"/>
      <c r="AB126" s="47"/>
      <c r="AC126" s="47"/>
    </row>
    <row r="127" spans="1:29" ht="16.5" customHeight="1">
      <c r="A127" s="47"/>
      <c r="B127" s="47"/>
      <c r="C127" s="75"/>
      <c r="D127" s="74"/>
      <c r="E127" s="74"/>
      <c r="F127" s="74"/>
      <c r="G127" s="74"/>
      <c r="H127" s="74"/>
      <c r="I127" s="47"/>
      <c r="J127" s="47"/>
      <c r="K127" s="47"/>
      <c r="L127" s="47"/>
      <c r="M127" s="47"/>
      <c r="N127" s="47"/>
      <c r="O127" s="47"/>
      <c r="P127" s="47"/>
      <c r="Q127" s="47"/>
      <c r="R127" s="47"/>
      <c r="S127" s="47"/>
      <c r="T127" s="47"/>
      <c r="U127" s="47"/>
      <c r="V127" s="47"/>
      <c r="W127" s="47"/>
      <c r="X127" s="47"/>
      <c r="Y127" s="47"/>
      <c r="Z127" s="47"/>
      <c r="AA127" s="47"/>
      <c r="AB127" s="47"/>
      <c r="AC127" s="47"/>
    </row>
    <row r="128" spans="1:29" ht="16.5" customHeight="1">
      <c r="A128" s="47"/>
      <c r="B128" s="47"/>
      <c r="C128" s="75"/>
      <c r="D128" s="74"/>
      <c r="E128" s="74"/>
      <c r="F128" s="74"/>
      <c r="G128" s="74"/>
      <c r="H128" s="74"/>
      <c r="I128" s="47"/>
      <c r="J128" s="47"/>
      <c r="K128" s="47"/>
      <c r="L128" s="47"/>
      <c r="M128" s="47"/>
      <c r="N128" s="47"/>
      <c r="O128" s="47"/>
      <c r="P128" s="47"/>
      <c r="Q128" s="47"/>
      <c r="R128" s="47"/>
      <c r="S128" s="47"/>
      <c r="T128" s="47"/>
      <c r="U128" s="47"/>
      <c r="V128" s="47"/>
      <c r="W128" s="47"/>
      <c r="X128" s="47"/>
      <c r="Y128" s="47"/>
      <c r="Z128" s="47"/>
      <c r="AA128" s="47"/>
      <c r="AB128" s="47"/>
      <c r="AC128" s="47"/>
    </row>
    <row r="129" spans="1:29" ht="16.5" customHeight="1">
      <c r="A129" s="47"/>
      <c r="B129" s="47"/>
      <c r="C129" s="75"/>
      <c r="D129" s="74"/>
      <c r="E129" s="74"/>
      <c r="F129" s="74"/>
      <c r="G129" s="74"/>
      <c r="H129" s="74"/>
      <c r="I129" s="47"/>
      <c r="J129" s="47"/>
      <c r="K129" s="47"/>
      <c r="L129" s="47"/>
      <c r="M129" s="47"/>
      <c r="N129" s="47"/>
      <c r="O129" s="47"/>
      <c r="P129" s="47"/>
      <c r="Q129" s="47"/>
      <c r="R129" s="47"/>
      <c r="S129" s="47"/>
      <c r="T129" s="47"/>
      <c r="U129" s="47"/>
      <c r="V129" s="47"/>
      <c r="W129" s="47"/>
      <c r="X129" s="47"/>
      <c r="Y129" s="47"/>
      <c r="Z129" s="47"/>
      <c r="AA129" s="47"/>
      <c r="AB129" s="47"/>
      <c r="AC129" s="47"/>
    </row>
    <row r="130" spans="1:29" ht="16.5" customHeight="1">
      <c r="A130" s="47"/>
      <c r="B130" s="47"/>
      <c r="C130" s="75"/>
      <c r="D130" s="74"/>
      <c r="E130" s="74"/>
      <c r="F130" s="74"/>
      <c r="G130" s="74"/>
      <c r="H130" s="74"/>
      <c r="I130" s="47"/>
      <c r="J130" s="47"/>
      <c r="K130" s="47"/>
      <c r="L130" s="47"/>
      <c r="M130" s="47"/>
      <c r="N130" s="47"/>
      <c r="O130" s="47"/>
      <c r="P130" s="47"/>
      <c r="Q130" s="47"/>
      <c r="R130" s="47"/>
      <c r="S130" s="47"/>
      <c r="T130" s="47"/>
      <c r="U130" s="47"/>
      <c r="V130" s="47"/>
      <c r="W130" s="47"/>
      <c r="X130" s="47"/>
      <c r="Y130" s="47"/>
      <c r="Z130" s="47"/>
      <c r="AA130" s="47"/>
      <c r="AB130" s="47"/>
      <c r="AC130" s="47"/>
    </row>
    <row r="131" spans="1:29" ht="16.5" customHeight="1">
      <c r="A131" s="47"/>
      <c r="B131" s="47"/>
      <c r="C131" s="75"/>
      <c r="D131" s="74"/>
      <c r="E131" s="74"/>
      <c r="F131" s="74"/>
      <c r="G131" s="74"/>
      <c r="H131" s="74"/>
      <c r="I131" s="47"/>
      <c r="J131" s="47"/>
      <c r="K131" s="47"/>
      <c r="L131" s="47"/>
      <c r="M131" s="47"/>
      <c r="N131" s="47"/>
      <c r="O131" s="47"/>
      <c r="P131" s="47"/>
      <c r="Q131" s="47"/>
      <c r="R131" s="47"/>
      <c r="S131" s="47"/>
      <c r="T131" s="47"/>
      <c r="U131" s="47"/>
      <c r="V131" s="47"/>
      <c r="W131" s="47"/>
      <c r="X131" s="47"/>
      <c r="Y131" s="47"/>
      <c r="Z131" s="47"/>
      <c r="AA131" s="47"/>
      <c r="AB131" s="47"/>
      <c r="AC131" s="47"/>
    </row>
    <row r="132" spans="1:29" ht="16.5" customHeight="1">
      <c r="A132" s="47"/>
      <c r="B132" s="47"/>
      <c r="C132" s="75"/>
      <c r="D132" s="74"/>
      <c r="E132" s="74"/>
      <c r="F132" s="74"/>
      <c r="G132" s="74"/>
      <c r="H132" s="74"/>
      <c r="I132" s="47"/>
      <c r="J132" s="47"/>
      <c r="K132" s="47"/>
      <c r="L132" s="47"/>
      <c r="M132" s="47"/>
      <c r="N132" s="47"/>
      <c r="O132" s="47"/>
      <c r="P132" s="47"/>
      <c r="Q132" s="47"/>
      <c r="R132" s="47"/>
      <c r="S132" s="47"/>
      <c r="T132" s="47"/>
      <c r="U132" s="47"/>
      <c r="V132" s="47"/>
      <c r="W132" s="47"/>
      <c r="X132" s="47"/>
      <c r="Y132" s="47"/>
      <c r="Z132" s="47"/>
      <c r="AA132" s="47"/>
      <c r="AB132" s="47"/>
      <c r="AC132" s="47"/>
    </row>
    <row r="133" spans="1:29" ht="16.5" customHeight="1">
      <c r="A133" s="47"/>
      <c r="B133" s="47"/>
      <c r="C133" s="75"/>
      <c r="D133" s="74"/>
      <c r="E133" s="74"/>
      <c r="F133" s="74"/>
      <c r="G133" s="74"/>
      <c r="H133" s="74"/>
      <c r="I133" s="47"/>
      <c r="J133" s="47"/>
      <c r="K133" s="47"/>
      <c r="L133" s="47"/>
      <c r="M133" s="47"/>
      <c r="N133" s="47"/>
      <c r="O133" s="47"/>
      <c r="P133" s="47"/>
      <c r="Q133" s="47"/>
      <c r="R133" s="47"/>
      <c r="S133" s="47"/>
      <c r="T133" s="47"/>
      <c r="U133" s="47"/>
      <c r="V133" s="47"/>
      <c r="W133" s="47"/>
      <c r="X133" s="47"/>
      <c r="Y133" s="47"/>
      <c r="Z133" s="47"/>
      <c r="AA133" s="47"/>
      <c r="AB133" s="47"/>
      <c r="AC133" s="47"/>
    </row>
    <row r="134" spans="1:29" ht="16.5" customHeight="1">
      <c r="A134" s="47"/>
      <c r="B134" s="47"/>
      <c r="C134" s="75"/>
      <c r="D134" s="74"/>
      <c r="E134" s="74"/>
      <c r="F134" s="74"/>
      <c r="G134" s="74"/>
      <c r="H134" s="74"/>
      <c r="I134" s="47"/>
      <c r="J134" s="47"/>
      <c r="K134" s="47"/>
      <c r="L134" s="47"/>
      <c r="M134" s="47"/>
      <c r="N134" s="47"/>
      <c r="O134" s="47"/>
      <c r="P134" s="47"/>
      <c r="Q134" s="47"/>
      <c r="R134" s="47"/>
      <c r="S134" s="47"/>
      <c r="T134" s="47"/>
      <c r="U134" s="47"/>
      <c r="V134" s="47"/>
      <c r="W134" s="47"/>
      <c r="X134" s="47"/>
      <c r="Y134" s="47"/>
      <c r="Z134" s="47"/>
      <c r="AA134" s="47"/>
      <c r="AB134" s="47"/>
      <c r="AC134" s="47"/>
    </row>
    <row r="135" spans="1:29" ht="16.5" customHeight="1">
      <c r="A135" s="47"/>
      <c r="B135" s="47"/>
      <c r="C135" s="75"/>
      <c r="D135" s="74"/>
      <c r="E135" s="74"/>
      <c r="F135" s="74"/>
      <c r="G135" s="74"/>
      <c r="H135" s="74"/>
      <c r="I135" s="47"/>
      <c r="J135" s="47"/>
      <c r="K135" s="47"/>
      <c r="L135" s="47"/>
      <c r="M135" s="47"/>
      <c r="N135" s="47"/>
      <c r="O135" s="47"/>
      <c r="P135" s="47"/>
      <c r="Q135" s="47"/>
      <c r="R135" s="47"/>
      <c r="S135" s="47"/>
      <c r="T135" s="47"/>
      <c r="U135" s="47"/>
      <c r="V135" s="47"/>
      <c r="W135" s="47"/>
      <c r="X135" s="47"/>
      <c r="Y135" s="47"/>
      <c r="Z135" s="47"/>
      <c r="AA135" s="47"/>
      <c r="AB135" s="47"/>
      <c r="AC135" s="47"/>
    </row>
    <row r="136" spans="1:29" ht="16.5" customHeight="1">
      <c r="A136" s="47"/>
      <c r="B136" s="47"/>
      <c r="C136" s="75"/>
      <c r="D136" s="74"/>
      <c r="E136" s="74"/>
      <c r="F136" s="74"/>
      <c r="G136" s="74"/>
      <c r="H136" s="74"/>
      <c r="I136" s="47"/>
      <c r="J136" s="47"/>
      <c r="K136" s="47"/>
      <c r="L136" s="47"/>
      <c r="M136" s="47"/>
      <c r="N136" s="47"/>
      <c r="O136" s="47"/>
      <c r="P136" s="47"/>
      <c r="Q136" s="47"/>
      <c r="R136" s="47"/>
      <c r="S136" s="47"/>
      <c r="T136" s="47"/>
      <c r="U136" s="47"/>
      <c r="V136" s="47"/>
      <c r="W136" s="47"/>
      <c r="X136" s="47"/>
      <c r="Y136" s="47"/>
      <c r="Z136" s="47"/>
      <c r="AA136" s="47"/>
      <c r="AB136" s="47"/>
      <c r="AC136" s="47"/>
    </row>
    <row r="137" spans="1:29" ht="16.5" customHeight="1">
      <c r="A137" s="47"/>
      <c r="B137" s="47"/>
      <c r="C137" s="75"/>
      <c r="D137" s="74"/>
      <c r="E137" s="74"/>
      <c r="F137" s="74"/>
      <c r="G137" s="74"/>
      <c r="H137" s="74"/>
      <c r="I137" s="47"/>
      <c r="J137" s="47"/>
      <c r="K137" s="47"/>
      <c r="L137" s="47"/>
      <c r="M137" s="47"/>
      <c r="N137" s="47"/>
      <c r="O137" s="47"/>
      <c r="P137" s="47"/>
      <c r="Q137" s="47"/>
      <c r="R137" s="47"/>
      <c r="S137" s="47"/>
      <c r="T137" s="47"/>
      <c r="U137" s="47"/>
      <c r="V137" s="47"/>
      <c r="W137" s="47"/>
      <c r="X137" s="47"/>
      <c r="Y137" s="47"/>
      <c r="Z137" s="47"/>
      <c r="AA137" s="47"/>
      <c r="AB137" s="47"/>
      <c r="AC137" s="47"/>
    </row>
    <row r="138" spans="1:29" ht="16.5" customHeight="1">
      <c r="A138" s="47"/>
      <c r="B138" s="47"/>
      <c r="C138" s="75"/>
      <c r="D138" s="74"/>
      <c r="E138" s="74"/>
      <c r="F138" s="74"/>
      <c r="G138" s="74"/>
      <c r="H138" s="74"/>
      <c r="I138" s="47"/>
      <c r="J138" s="47"/>
      <c r="K138" s="47"/>
      <c r="L138" s="47"/>
      <c r="M138" s="47"/>
      <c r="N138" s="47"/>
      <c r="O138" s="47"/>
      <c r="P138" s="47"/>
      <c r="Q138" s="47"/>
      <c r="R138" s="47"/>
      <c r="S138" s="47"/>
      <c r="T138" s="47"/>
      <c r="U138" s="47"/>
      <c r="V138" s="47"/>
      <c r="W138" s="47"/>
      <c r="X138" s="47"/>
      <c r="Y138" s="47"/>
      <c r="Z138" s="47"/>
      <c r="AA138" s="47"/>
      <c r="AB138" s="47"/>
      <c r="AC138" s="47"/>
    </row>
    <row r="139" spans="1:29" ht="16.5" customHeight="1">
      <c r="A139" s="47"/>
      <c r="B139" s="47"/>
      <c r="C139" s="75"/>
      <c r="D139" s="74"/>
      <c r="E139" s="74"/>
      <c r="F139" s="74"/>
      <c r="G139" s="74"/>
      <c r="H139" s="74"/>
      <c r="I139" s="47"/>
      <c r="J139" s="47"/>
      <c r="K139" s="47"/>
      <c r="L139" s="47"/>
      <c r="M139" s="47"/>
      <c r="N139" s="47"/>
      <c r="O139" s="47"/>
      <c r="P139" s="47"/>
      <c r="Q139" s="47"/>
      <c r="R139" s="47"/>
      <c r="S139" s="47"/>
      <c r="T139" s="47"/>
      <c r="U139" s="47"/>
      <c r="V139" s="47"/>
      <c r="W139" s="47"/>
      <c r="X139" s="47"/>
      <c r="Y139" s="47"/>
      <c r="Z139" s="47"/>
      <c r="AA139" s="47"/>
      <c r="AB139" s="47"/>
      <c r="AC139" s="47"/>
    </row>
    <row r="140" spans="1:29" ht="16.5" customHeight="1">
      <c r="A140" s="47"/>
      <c r="B140" s="47"/>
      <c r="C140" s="75"/>
      <c r="D140" s="74"/>
      <c r="E140" s="74"/>
      <c r="F140" s="74"/>
      <c r="G140" s="74"/>
      <c r="H140" s="74"/>
      <c r="I140" s="47"/>
      <c r="J140" s="47"/>
      <c r="K140" s="47"/>
      <c r="L140" s="47"/>
      <c r="M140" s="47"/>
      <c r="N140" s="47"/>
      <c r="O140" s="47"/>
      <c r="P140" s="47"/>
      <c r="Q140" s="47"/>
      <c r="R140" s="47"/>
      <c r="S140" s="47"/>
      <c r="T140" s="47"/>
      <c r="U140" s="47"/>
      <c r="V140" s="47"/>
      <c r="W140" s="47"/>
      <c r="X140" s="47"/>
      <c r="Y140" s="47"/>
      <c r="Z140" s="47"/>
      <c r="AA140" s="47"/>
      <c r="AB140" s="47"/>
      <c r="AC140" s="47"/>
    </row>
    <row r="141" spans="1:29" ht="16.5" customHeight="1">
      <c r="A141" s="47"/>
      <c r="B141" s="47"/>
      <c r="C141" s="75"/>
      <c r="D141" s="74"/>
      <c r="E141" s="74"/>
      <c r="F141" s="74"/>
      <c r="G141" s="74"/>
      <c r="H141" s="74"/>
      <c r="I141" s="47"/>
      <c r="J141" s="47"/>
      <c r="K141" s="47"/>
      <c r="L141" s="47"/>
      <c r="M141" s="47"/>
      <c r="N141" s="47"/>
      <c r="O141" s="47"/>
      <c r="P141" s="47"/>
      <c r="Q141" s="47"/>
      <c r="R141" s="47"/>
      <c r="S141" s="47"/>
      <c r="T141" s="47"/>
      <c r="U141" s="47"/>
      <c r="V141" s="47"/>
      <c r="W141" s="47"/>
      <c r="X141" s="47"/>
      <c r="Y141" s="47"/>
      <c r="Z141" s="47"/>
      <c r="AA141" s="47"/>
      <c r="AB141" s="47"/>
      <c r="AC141" s="47"/>
    </row>
    <row r="142" spans="1:29" ht="16.5" customHeight="1">
      <c r="A142" s="47"/>
      <c r="B142" s="47"/>
      <c r="C142" s="75"/>
      <c r="D142" s="74"/>
      <c r="E142" s="74"/>
      <c r="F142" s="74"/>
      <c r="G142" s="74"/>
      <c r="H142" s="74"/>
      <c r="I142" s="47"/>
      <c r="J142" s="47"/>
      <c r="K142" s="47"/>
      <c r="L142" s="47"/>
      <c r="M142" s="47"/>
      <c r="N142" s="47"/>
      <c r="O142" s="47"/>
      <c r="P142" s="47"/>
      <c r="Q142" s="47"/>
      <c r="R142" s="47"/>
      <c r="S142" s="47"/>
      <c r="T142" s="47"/>
      <c r="U142" s="47"/>
      <c r="V142" s="47"/>
      <c r="W142" s="47"/>
      <c r="X142" s="47"/>
      <c r="Y142" s="47"/>
      <c r="Z142" s="47"/>
      <c r="AA142" s="47"/>
      <c r="AB142" s="47"/>
      <c r="AC142" s="47"/>
    </row>
    <row r="143" spans="1:29" ht="16.5" customHeight="1">
      <c r="A143" s="47"/>
      <c r="B143" s="47"/>
      <c r="C143" s="75"/>
      <c r="D143" s="74"/>
      <c r="E143" s="74"/>
      <c r="F143" s="74"/>
      <c r="G143" s="74"/>
      <c r="H143" s="74"/>
      <c r="I143" s="47"/>
      <c r="J143" s="47"/>
      <c r="K143" s="47"/>
      <c r="L143" s="47"/>
      <c r="M143" s="47"/>
      <c r="N143" s="47"/>
      <c r="O143" s="47"/>
      <c r="P143" s="47"/>
      <c r="Q143" s="47"/>
      <c r="R143" s="47"/>
      <c r="S143" s="47"/>
      <c r="T143" s="47"/>
      <c r="U143" s="47"/>
      <c r="V143" s="47"/>
      <c r="W143" s="47"/>
      <c r="X143" s="47"/>
      <c r="Y143" s="47"/>
      <c r="Z143" s="47"/>
      <c r="AA143" s="47"/>
      <c r="AB143" s="47"/>
      <c r="AC143" s="47"/>
    </row>
    <row r="144" spans="1:29" ht="16.5" customHeight="1">
      <c r="A144" s="47"/>
      <c r="B144" s="47"/>
      <c r="C144" s="75"/>
      <c r="D144" s="74"/>
      <c r="E144" s="74"/>
      <c r="F144" s="74"/>
      <c r="G144" s="74"/>
      <c r="H144" s="74"/>
      <c r="I144" s="47"/>
      <c r="J144" s="47"/>
      <c r="K144" s="47"/>
      <c r="L144" s="47"/>
      <c r="M144" s="47"/>
      <c r="N144" s="47"/>
      <c r="O144" s="47"/>
      <c r="P144" s="47"/>
      <c r="Q144" s="47"/>
      <c r="R144" s="47"/>
      <c r="S144" s="47"/>
      <c r="T144" s="47"/>
      <c r="U144" s="47"/>
      <c r="V144" s="47"/>
      <c r="W144" s="47"/>
      <c r="X144" s="47"/>
      <c r="Y144" s="47"/>
      <c r="Z144" s="47"/>
      <c r="AA144" s="47"/>
      <c r="AB144" s="47"/>
      <c r="AC144" s="47"/>
    </row>
    <row r="145" spans="1:29" ht="16.5" customHeight="1">
      <c r="A145" s="47"/>
      <c r="B145" s="47"/>
      <c r="C145" s="75"/>
      <c r="D145" s="74"/>
      <c r="E145" s="74"/>
      <c r="F145" s="74"/>
      <c r="G145" s="74"/>
      <c r="H145" s="74"/>
      <c r="I145" s="47"/>
      <c r="J145" s="47"/>
      <c r="K145" s="47"/>
      <c r="L145" s="47"/>
      <c r="M145" s="47"/>
      <c r="N145" s="47"/>
      <c r="O145" s="47"/>
      <c r="P145" s="47"/>
      <c r="Q145" s="47"/>
      <c r="R145" s="47"/>
      <c r="S145" s="47"/>
      <c r="T145" s="47"/>
      <c r="U145" s="47"/>
      <c r="V145" s="47"/>
      <c r="W145" s="47"/>
      <c r="X145" s="47"/>
      <c r="Y145" s="47"/>
      <c r="Z145" s="47"/>
      <c r="AA145" s="47"/>
      <c r="AB145" s="47"/>
      <c r="AC145" s="47"/>
    </row>
    <row r="146" spans="1:29" ht="16.5" customHeight="1">
      <c r="A146" s="47"/>
      <c r="B146" s="47"/>
      <c r="C146" s="75"/>
      <c r="D146" s="74"/>
      <c r="E146" s="74"/>
      <c r="F146" s="74"/>
      <c r="G146" s="74"/>
      <c r="H146" s="74"/>
      <c r="I146" s="47"/>
      <c r="J146" s="47"/>
      <c r="K146" s="47"/>
      <c r="L146" s="47"/>
      <c r="M146" s="47"/>
      <c r="N146" s="47"/>
      <c r="O146" s="47"/>
      <c r="P146" s="47"/>
      <c r="Q146" s="47"/>
      <c r="R146" s="47"/>
      <c r="S146" s="47"/>
      <c r="T146" s="47"/>
      <c r="U146" s="47"/>
      <c r="V146" s="47"/>
      <c r="W146" s="47"/>
      <c r="X146" s="47"/>
      <c r="Y146" s="47"/>
      <c r="Z146" s="47"/>
      <c r="AA146" s="47"/>
      <c r="AB146" s="47"/>
      <c r="AC146" s="47"/>
    </row>
    <row r="147" spans="1:29" ht="16.5" customHeight="1">
      <c r="A147" s="47"/>
      <c r="B147" s="47"/>
      <c r="C147" s="75"/>
      <c r="D147" s="74"/>
      <c r="E147" s="74"/>
      <c r="F147" s="74"/>
      <c r="G147" s="74"/>
      <c r="H147" s="74"/>
      <c r="I147" s="47"/>
      <c r="J147" s="47"/>
      <c r="K147" s="47"/>
      <c r="L147" s="47"/>
      <c r="M147" s="47"/>
      <c r="N147" s="47"/>
      <c r="O147" s="47"/>
      <c r="P147" s="47"/>
      <c r="Q147" s="47"/>
      <c r="R147" s="47"/>
      <c r="S147" s="47"/>
      <c r="T147" s="47"/>
      <c r="U147" s="47"/>
      <c r="V147" s="47"/>
      <c r="W147" s="47"/>
      <c r="X147" s="47"/>
      <c r="Y147" s="47"/>
      <c r="Z147" s="47"/>
      <c r="AA147" s="47"/>
      <c r="AB147" s="47"/>
      <c r="AC147" s="47"/>
    </row>
    <row r="148" spans="1:29" ht="16.5" customHeight="1">
      <c r="A148" s="47"/>
      <c r="B148" s="47"/>
      <c r="C148" s="75"/>
      <c r="D148" s="74"/>
      <c r="E148" s="74"/>
      <c r="F148" s="74"/>
      <c r="G148" s="74"/>
      <c r="H148" s="74"/>
      <c r="I148" s="47"/>
      <c r="J148" s="47"/>
      <c r="K148" s="47"/>
      <c r="L148" s="47"/>
      <c r="M148" s="47"/>
      <c r="N148" s="47"/>
      <c r="O148" s="47"/>
      <c r="P148" s="47"/>
      <c r="Q148" s="47"/>
      <c r="R148" s="47"/>
      <c r="S148" s="47"/>
      <c r="T148" s="47"/>
      <c r="U148" s="47"/>
      <c r="V148" s="47"/>
      <c r="W148" s="47"/>
      <c r="X148" s="47"/>
      <c r="Y148" s="47"/>
      <c r="Z148" s="47"/>
      <c r="AA148" s="47"/>
      <c r="AB148" s="47"/>
      <c r="AC148" s="47"/>
    </row>
    <row r="149" spans="1:29" ht="16.5" customHeight="1">
      <c r="A149" s="47"/>
      <c r="B149" s="47"/>
      <c r="C149" s="75"/>
      <c r="D149" s="74"/>
      <c r="E149" s="74"/>
      <c r="F149" s="74"/>
      <c r="G149" s="74"/>
      <c r="H149" s="74"/>
      <c r="I149" s="47"/>
      <c r="J149" s="47"/>
      <c r="K149" s="47"/>
      <c r="L149" s="47"/>
      <c r="M149" s="47"/>
      <c r="N149" s="47"/>
      <c r="O149" s="47"/>
      <c r="P149" s="47"/>
      <c r="Q149" s="47"/>
      <c r="R149" s="47"/>
      <c r="S149" s="47"/>
      <c r="T149" s="47"/>
      <c r="U149" s="47"/>
      <c r="V149" s="47"/>
      <c r="W149" s="47"/>
      <c r="X149" s="47"/>
      <c r="Y149" s="47"/>
      <c r="Z149" s="47"/>
      <c r="AA149" s="47"/>
      <c r="AB149" s="47"/>
      <c r="AC149" s="47"/>
    </row>
    <row r="150" spans="1:29" ht="16.5" customHeight="1">
      <c r="A150" s="47"/>
      <c r="B150" s="47"/>
      <c r="C150" s="75"/>
      <c r="D150" s="74"/>
      <c r="E150" s="74"/>
      <c r="F150" s="74"/>
      <c r="G150" s="74"/>
      <c r="H150" s="74"/>
      <c r="I150" s="47"/>
      <c r="J150" s="47"/>
      <c r="K150" s="47"/>
      <c r="L150" s="47"/>
      <c r="M150" s="47"/>
      <c r="N150" s="47"/>
      <c r="O150" s="47"/>
      <c r="P150" s="47"/>
      <c r="Q150" s="47"/>
      <c r="R150" s="47"/>
      <c r="S150" s="47"/>
      <c r="T150" s="47"/>
      <c r="U150" s="47"/>
      <c r="V150" s="47"/>
      <c r="W150" s="47"/>
      <c r="X150" s="47"/>
      <c r="Y150" s="47"/>
      <c r="Z150" s="47"/>
      <c r="AA150" s="47"/>
      <c r="AB150" s="47"/>
      <c r="AC150" s="47"/>
    </row>
    <row r="151" spans="1:29" ht="16.5" customHeight="1">
      <c r="A151" s="47"/>
      <c r="B151" s="47"/>
      <c r="C151" s="75"/>
      <c r="D151" s="74"/>
      <c r="E151" s="74"/>
      <c r="F151" s="74"/>
      <c r="G151" s="74"/>
      <c r="H151" s="74"/>
      <c r="I151" s="47"/>
      <c r="J151" s="47"/>
      <c r="K151" s="47"/>
      <c r="L151" s="47"/>
      <c r="M151" s="47"/>
      <c r="N151" s="47"/>
      <c r="O151" s="47"/>
      <c r="P151" s="47"/>
      <c r="Q151" s="47"/>
      <c r="R151" s="47"/>
      <c r="S151" s="47"/>
      <c r="T151" s="47"/>
      <c r="U151" s="47"/>
      <c r="V151" s="47"/>
      <c r="W151" s="47"/>
      <c r="X151" s="47"/>
      <c r="Y151" s="47"/>
      <c r="Z151" s="47"/>
      <c r="AA151" s="47"/>
      <c r="AB151" s="47"/>
      <c r="AC151" s="47"/>
    </row>
    <row r="152" spans="1:29" ht="16.5" customHeight="1">
      <c r="A152" s="47"/>
      <c r="B152" s="47"/>
      <c r="C152" s="75"/>
      <c r="D152" s="74"/>
      <c r="E152" s="74"/>
      <c r="F152" s="74"/>
      <c r="G152" s="74"/>
      <c r="H152" s="74"/>
      <c r="I152" s="47"/>
      <c r="J152" s="47"/>
      <c r="K152" s="47"/>
      <c r="L152" s="47"/>
      <c r="M152" s="47"/>
      <c r="N152" s="47"/>
      <c r="O152" s="47"/>
      <c r="P152" s="47"/>
      <c r="Q152" s="47"/>
      <c r="R152" s="47"/>
      <c r="S152" s="47"/>
      <c r="T152" s="47"/>
      <c r="U152" s="47"/>
      <c r="V152" s="47"/>
      <c r="W152" s="47"/>
      <c r="X152" s="47"/>
      <c r="Y152" s="47"/>
      <c r="Z152" s="47"/>
      <c r="AA152" s="47"/>
      <c r="AB152" s="47"/>
      <c r="AC152" s="47"/>
    </row>
    <row r="153" spans="1:29" ht="16.5" customHeight="1">
      <c r="A153" s="47"/>
      <c r="B153" s="47"/>
      <c r="C153" s="75"/>
      <c r="D153" s="74"/>
      <c r="E153" s="74"/>
      <c r="F153" s="74"/>
      <c r="G153" s="74"/>
      <c r="H153" s="74"/>
      <c r="I153" s="47"/>
      <c r="J153" s="47"/>
      <c r="K153" s="47"/>
      <c r="L153" s="47"/>
      <c r="M153" s="47"/>
      <c r="N153" s="47"/>
      <c r="O153" s="47"/>
      <c r="P153" s="47"/>
      <c r="Q153" s="47"/>
      <c r="R153" s="47"/>
      <c r="S153" s="47"/>
      <c r="T153" s="47"/>
      <c r="U153" s="47"/>
      <c r="V153" s="47"/>
      <c r="W153" s="47"/>
      <c r="X153" s="47"/>
      <c r="Y153" s="47"/>
      <c r="Z153" s="47"/>
      <c r="AA153" s="47"/>
      <c r="AB153" s="47"/>
      <c r="AC153" s="47"/>
    </row>
    <row r="154" spans="1:29" ht="16.5" customHeight="1">
      <c r="A154" s="47"/>
      <c r="B154" s="47"/>
      <c r="C154" s="75"/>
      <c r="D154" s="74"/>
      <c r="E154" s="74"/>
      <c r="F154" s="74"/>
      <c r="G154" s="74"/>
      <c r="H154" s="74"/>
      <c r="I154" s="47"/>
      <c r="J154" s="47"/>
      <c r="K154" s="47"/>
      <c r="L154" s="47"/>
      <c r="M154" s="47"/>
      <c r="N154" s="47"/>
      <c r="O154" s="47"/>
      <c r="P154" s="47"/>
      <c r="Q154" s="47"/>
      <c r="R154" s="47"/>
      <c r="S154" s="47"/>
      <c r="T154" s="47"/>
      <c r="U154" s="47"/>
      <c r="V154" s="47"/>
      <c r="W154" s="47"/>
      <c r="X154" s="47"/>
      <c r="Y154" s="47"/>
      <c r="Z154" s="47"/>
      <c r="AA154" s="47"/>
      <c r="AB154" s="47"/>
      <c r="AC154" s="47"/>
    </row>
    <row r="155" spans="1:29" ht="16.5" customHeight="1">
      <c r="A155" s="47"/>
      <c r="B155" s="47"/>
      <c r="C155" s="75"/>
      <c r="D155" s="74"/>
      <c r="E155" s="74"/>
      <c r="F155" s="74"/>
      <c r="G155" s="74"/>
      <c r="H155" s="74"/>
      <c r="I155" s="47"/>
      <c r="J155" s="47"/>
      <c r="K155" s="47"/>
      <c r="L155" s="47"/>
      <c r="M155" s="47"/>
      <c r="N155" s="47"/>
      <c r="O155" s="47"/>
      <c r="P155" s="47"/>
      <c r="Q155" s="47"/>
      <c r="R155" s="47"/>
      <c r="S155" s="47"/>
      <c r="T155" s="47"/>
      <c r="U155" s="47"/>
      <c r="V155" s="47"/>
      <c r="W155" s="47"/>
      <c r="X155" s="47"/>
      <c r="Y155" s="47"/>
      <c r="Z155" s="47"/>
      <c r="AA155" s="47"/>
      <c r="AB155" s="47"/>
      <c r="AC155" s="47"/>
    </row>
    <row r="156" spans="1:29" ht="16.5" customHeight="1">
      <c r="A156" s="47"/>
      <c r="B156" s="47"/>
      <c r="C156" s="75"/>
      <c r="D156" s="74"/>
      <c r="E156" s="74"/>
      <c r="F156" s="74"/>
      <c r="G156" s="74"/>
      <c r="H156" s="74"/>
      <c r="I156" s="47"/>
      <c r="J156" s="47"/>
      <c r="K156" s="47"/>
      <c r="L156" s="47"/>
      <c r="M156" s="47"/>
      <c r="N156" s="47"/>
      <c r="O156" s="47"/>
      <c r="P156" s="47"/>
      <c r="Q156" s="47"/>
      <c r="R156" s="47"/>
      <c r="S156" s="47"/>
      <c r="T156" s="47"/>
      <c r="U156" s="47"/>
      <c r="V156" s="47"/>
      <c r="W156" s="47"/>
      <c r="X156" s="47"/>
      <c r="Y156" s="47"/>
      <c r="Z156" s="47"/>
      <c r="AA156" s="47"/>
      <c r="AB156" s="47"/>
      <c r="AC156" s="47"/>
    </row>
    <row r="157" spans="1:29" ht="16.5" customHeight="1">
      <c r="A157" s="47"/>
      <c r="B157" s="47"/>
      <c r="C157" s="75"/>
      <c r="D157" s="74"/>
      <c r="E157" s="74"/>
      <c r="F157" s="74"/>
      <c r="G157" s="74"/>
      <c r="H157" s="74"/>
      <c r="I157" s="47"/>
      <c r="J157" s="47"/>
      <c r="K157" s="47"/>
      <c r="L157" s="47"/>
      <c r="M157" s="47"/>
      <c r="N157" s="47"/>
      <c r="O157" s="47"/>
      <c r="P157" s="47"/>
      <c r="Q157" s="47"/>
      <c r="R157" s="47"/>
      <c r="S157" s="47"/>
      <c r="T157" s="47"/>
      <c r="U157" s="47"/>
      <c r="V157" s="47"/>
      <c r="W157" s="47"/>
      <c r="X157" s="47"/>
      <c r="Y157" s="47"/>
      <c r="Z157" s="47"/>
      <c r="AA157" s="47"/>
      <c r="AB157" s="47"/>
      <c r="AC157" s="47"/>
    </row>
    <row r="158" spans="1:29" ht="16.5" customHeight="1">
      <c r="A158" s="47"/>
      <c r="B158" s="47"/>
      <c r="C158" s="75"/>
      <c r="D158" s="74"/>
      <c r="E158" s="74"/>
      <c r="F158" s="74"/>
      <c r="G158" s="74"/>
      <c r="H158" s="74"/>
      <c r="I158" s="47"/>
      <c r="J158" s="47"/>
      <c r="K158" s="47"/>
      <c r="L158" s="47"/>
      <c r="M158" s="47"/>
      <c r="N158" s="47"/>
      <c r="O158" s="47"/>
      <c r="P158" s="47"/>
      <c r="Q158" s="47"/>
      <c r="R158" s="47"/>
      <c r="S158" s="47"/>
      <c r="T158" s="47"/>
      <c r="U158" s="47"/>
      <c r="V158" s="47"/>
      <c r="W158" s="47"/>
      <c r="X158" s="47"/>
      <c r="Y158" s="47"/>
      <c r="Z158" s="47"/>
      <c r="AA158" s="47"/>
      <c r="AB158" s="47"/>
      <c r="AC158" s="47"/>
    </row>
    <row r="159" spans="1:29" ht="16.5" customHeight="1">
      <c r="A159" s="47"/>
      <c r="B159" s="47"/>
      <c r="C159" s="75"/>
      <c r="D159" s="74"/>
      <c r="E159" s="74"/>
      <c r="F159" s="74"/>
      <c r="G159" s="74"/>
      <c r="H159" s="74"/>
      <c r="I159" s="47"/>
      <c r="J159" s="47"/>
      <c r="K159" s="47"/>
      <c r="L159" s="47"/>
      <c r="M159" s="47"/>
      <c r="N159" s="47"/>
      <c r="O159" s="47"/>
      <c r="P159" s="47"/>
      <c r="Q159" s="47"/>
      <c r="R159" s="47"/>
      <c r="S159" s="47"/>
      <c r="T159" s="47"/>
      <c r="U159" s="47"/>
      <c r="V159" s="47"/>
      <c r="W159" s="47"/>
      <c r="X159" s="47"/>
      <c r="Y159" s="47"/>
      <c r="Z159" s="47"/>
      <c r="AA159" s="47"/>
      <c r="AB159" s="47"/>
      <c r="AC159" s="47"/>
    </row>
    <row r="160" spans="1:29" ht="16.5" customHeight="1">
      <c r="A160" s="47"/>
      <c r="B160" s="47"/>
      <c r="C160" s="75"/>
      <c r="D160" s="74"/>
      <c r="E160" s="74"/>
      <c r="F160" s="74"/>
      <c r="G160" s="74"/>
      <c r="H160" s="74"/>
      <c r="I160" s="47"/>
      <c r="J160" s="47"/>
      <c r="K160" s="47"/>
      <c r="L160" s="47"/>
      <c r="M160" s="47"/>
      <c r="N160" s="47"/>
      <c r="O160" s="47"/>
      <c r="P160" s="47"/>
      <c r="Q160" s="47"/>
      <c r="R160" s="47"/>
      <c r="S160" s="47"/>
      <c r="T160" s="47"/>
      <c r="U160" s="47"/>
      <c r="V160" s="47"/>
      <c r="W160" s="47"/>
      <c r="X160" s="47"/>
      <c r="Y160" s="47"/>
      <c r="Z160" s="47"/>
      <c r="AA160" s="47"/>
      <c r="AB160" s="47"/>
      <c r="AC160" s="47"/>
    </row>
    <row r="161" spans="1:29" ht="16.5" customHeight="1">
      <c r="A161" s="47"/>
      <c r="B161" s="47"/>
      <c r="C161" s="75"/>
      <c r="D161" s="74"/>
      <c r="E161" s="74"/>
      <c r="F161" s="74"/>
      <c r="G161" s="74"/>
      <c r="H161" s="74"/>
      <c r="I161" s="47"/>
      <c r="J161" s="47"/>
      <c r="K161" s="47"/>
      <c r="L161" s="47"/>
      <c r="M161" s="47"/>
      <c r="N161" s="47"/>
      <c r="O161" s="47"/>
      <c r="P161" s="47"/>
      <c r="Q161" s="47"/>
      <c r="R161" s="47"/>
      <c r="S161" s="47"/>
      <c r="T161" s="47"/>
      <c r="U161" s="47"/>
      <c r="V161" s="47"/>
      <c r="W161" s="47"/>
      <c r="X161" s="47"/>
      <c r="Y161" s="47"/>
      <c r="Z161" s="47"/>
      <c r="AA161" s="47"/>
      <c r="AB161" s="47"/>
      <c r="AC161" s="47"/>
    </row>
    <row r="162" spans="1:29" ht="16.5" customHeight="1">
      <c r="A162" s="47"/>
      <c r="B162" s="47"/>
      <c r="C162" s="75"/>
      <c r="D162" s="74"/>
      <c r="E162" s="74"/>
      <c r="F162" s="74"/>
      <c r="G162" s="74"/>
      <c r="H162" s="74"/>
      <c r="I162" s="47"/>
      <c r="J162" s="47"/>
      <c r="K162" s="47"/>
      <c r="L162" s="47"/>
      <c r="M162" s="47"/>
      <c r="N162" s="47"/>
      <c r="O162" s="47"/>
      <c r="P162" s="47"/>
      <c r="Q162" s="47"/>
      <c r="R162" s="47"/>
      <c r="S162" s="47"/>
      <c r="T162" s="47"/>
      <c r="U162" s="47"/>
      <c r="V162" s="47"/>
      <c r="W162" s="47"/>
      <c r="X162" s="47"/>
      <c r="Y162" s="47"/>
      <c r="Z162" s="47"/>
      <c r="AA162" s="47"/>
      <c r="AB162" s="47"/>
      <c r="AC162" s="47"/>
    </row>
    <row r="163" spans="1:29" ht="16.5" customHeight="1">
      <c r="A163" s="47"/>
      <c r="B163" s="47"/>
      <c r="C163" s="75"/>
      <c r="D163" s="74"/>
      <c r="E163" s="74"/>
      <c r="F163" s="74"/>
      <c r="G163" s="74"/>
      <c r="H163" s="74"/>
      <c r="I163" s="47"/>
      <c r="J163" s="47"/>
      <c r="K163" s="47"/>
      <c r="L163" s="47"/>
      <c r="M163" s="47"/>
      <c r="N163" s="47"/>
      <c r="O163" s="47"/>
      <c r="P163" s="47"/>
      <c r="Q163" s="47"/>
      <c r="R163" s="47"/>
      <c r="S163" s="47"/>
      <c r="T163" s="47"/>
      <c r="U163" s="47"/>
      <c r="V163" s="47"/>
      <c r="W163" s="47"/>
      <c r="X163" s="47"/>
      <c r="Y163" s="47"/>
      <c r="Z163" s="47"/>
      <c r="AA163" s="47"/>
      <c r="AB163" s="47"/>
      <c r="AC163" s="47"/>
    </row>
    <row r="164" spans="1:29" ht="16.5" customHeight="1">
      <c r="A164" s="47"/>
      <c r="B164" s="47"/>
      <c r="C164" s="75"/>
      <c r="D164" s="74"/>
      <c r="E164" s="74"/>
      <c r="F164" s="74"/>
      <c r="G164" s="74"/>
      <c r="H164" s="74"/>
      <c r="I164" s="47"/>
      <c r="J164" s="47"/>
      <c r="K164" s="47"/>
      <c r="L164" s="47"/>
      <c r="M164" s="47"/>
      <c r="N164" s="47"/>
      <c r="O164" s="47"/>
      <c r="P164" s="47"/>
      <c r="Q164" s="47"/>
      <c r="R164" s="47"/>
      <c r="S164" s="47"/>
      <c r="T164" s="47"/>
      <c r="U164" s="47"/>
      <c r="V164" s="47"/>
      <c r="W164" s="47"/>
      <c r="X164" s="47"/>
      <c r="Y164" s="47"/>
      <c r="Z164" s="47"/>
      <c r="AA164" s="47"/>
      <c r="AB164" s="47"/>
      <c r="AC164" s="47"/>
    </row>
    <row r="165" spans="1:29" ht="16.5" customHeight="1">
      <c r="A165" s="47"/>
      <c r="B165" s="47"/>
      <c r="C165" s="75"/>
      <c r="D165" s="74"/>
      <c r="E165" s="74"/>
      <c r="F165" s="74"/>
      <c r="G165" s="74"/>
      <c r="H165" s="74"/>
      <c r="I165" s="47"/>
      <c r="J165" s="47"/>
      <c r="K165" s="47"/>
      <c r="L165" s="47"/>
      <c r="M165" s="47"/>
      <c r="N165" s="47"/>
      <c r="O165" s="47"/>
      <c r="P165" s="47"/>
      <c r="Q165" s="47"/>
      <c r="R165" s="47"/>
      <c r="S165" s="47"/>
      <c r="T165" s="47"/>
      <c r="U165" s="47"/>
      <c r="V165" s="47"/>
      <c r="W165" s="47"/>
      <c r="X165" s="47"/>
      <c r="Y165" s="47"/>
      <c r="Z165" s="47"/>
      <c r="AA165" s="47"/>
      <c r="AB165" s="47"/>
      <c r="AC165" s="47"/>
    </row>
    <row r="166" spans="1:29" ht="16.5" customHeight="1">
      <c r="A166" s="47"/>
      <c r="B166" s="47"/>
      <c r="C166" s="75"/>
      <c r="D166" s="74"/>
      <c r="E166" s="74"/>
      <c r="F166" s="74"/>
      <c r="G166" s="74"/>
      <c r="H166" s="74"/>
      <c r="I166" s="47"/>
      <c r="J166" s="47"/>
      <c r="K166" s="47"/>
      <c r="L166" s="47"/>
      <c r="M166" s="47"/>
      <c r="N166" s="47"/>
      <c r="O166" s="47"/>
      <c r="P166" s="47"/>
      <c r="Q166" s="47"/>
      <c r="R166" s="47"/>
      <c r="S166" s="47"/>
      <c r="T166" s="47"/>
      <c r="U166" s="47"/>
      <c r="V166" s="47"/>
      <c r="W166" s="47"/>
      <c r="X166" s="47"/>
      <c r="Y166" s="47"/>
      <c r="Z166" s="47"/>
      <c r="AA166" s="47"/>
      <c r="AB166" s="47"/>
      <c r="AC166" s="47"/>
    </row>
    <row r="167" spans="1:29" ht="16.5" customHeight="1">
      <c r="A167" s="47"/>
      <c r="B167" s="47"/>
      <c r="C167" s="75"/>
      <c r="D167" s="74"/>
      <c r="E167" s="74"/>
      <c r="F167" s="74"/>
      <c r="G167" s="74"/>
      <c r="H167" s="74"/>
      <c r="I167" s="47"/>
      <c r="J167" s="47"/>
      <c r="K167" s="47"/>
      <c r="L167" s="47"/>
      <c r="M167" s="47"/>
      <c r="N167" s="47"/>
      <c r="O167" s="47"/>
      <c r="P167" s="47"/>
      <c r="Q167" s="47"/>
      <c r="R167" s="47"/>
      <c r="S167" s="47"/>
      <c r="T167" s="47"/>
      <c r="U167" s="47"/>
      <c r="V167" s="47"/>
      <c r="W167" s="47"/>
      <c r="X167" s="47"/>
      <c r="Y167" s="47"/>
      <c r="Z167" s="47"/>
      <c r="AA167" s="47"/>
      <c r="AB167" s="47"/>
      <c r="AC167" s="47"/>
    </row>
    <row r="168" spans="1:29" ht="16.5" customHeight="1">
      <c r="A168" s="47"/>
      <c r="B168" s="47"/>
      <c r="C168" s="75"/>
      <c r="D168" s="74"/>
      <c r="E168" s="74"/>
      <c r="F168" s="74"/>
      <c r="G168" s="74"/>
      <c r="H168" s="74"/>
      <c r="I168" s="47"/>
      <c r="J168" s="47"/>
      <c r="K168" s="47"/>
      <c r="L168" s="47"/>
      <c r="M168" s="47"/>
      <c r="N168" s="47"/>
      <c r="O168" s="47"/>
      <c r="P168" s="47"/>
      <c r="Q168" s="47"/>
      <c r="R168" s="47"/>
      <c r="S168" s="47"/>
      <c r="T168" s="47"/>
      <c r="U168" s="47"/>
      <c r="V168" s="47"/>
      <c r="W168" s="47"/>
      <c r="X168" s="47"/>
      <c r="Y168" s="47"/>
      <c r="Z168" s="47"/>
      <c r="AA168" s="47"/>
      <c r="AB168" s="47"/>
      <c r="AC168" s="47"/>
    </row>
    <row r="169" spans="1:29" ht="16.5" customHeight="1">
      <c r="A169" s="47"/>
      <c r="B169" s="47"/>
      <c r="C169" s="75"/>
      <c r="D169" s="74"/>
      <c r="E169" s="74"/>
      <c r="F169" s="74"/>
      <c r="G169" s="74"/>
      <c r="H169" s="74"/>
      <c r="I169" s="47"/>
      <c r="J169" s="47"/>
      <c r="K169" s="47"/>
      <c r="L169" s="47"/>
      <c r="M169" s="47"/>
      <c r="N169" s="47"/>
      <c r="O169" s="47"/>
      <c r="P169" s="47"/>
      <c r="Q169" s="47"/>
      <c r="R169" s="47"/>
      <c r="S169" s="47"/>
      <c r="T169" s="47"/>
      <c r="U169" s="47"/>
      <c r="V169" s="47"/>
      <c r="W169" s="47"/>
      <c r="X169" s="47"/>
      <c r="Y169" s="47"/>
      <c r="Z169" s="47"/>
      <c r="AA169" s="47"/>
      <c r="AB169" s="47"/>
      <c r="AC169" s="47"/>
    </row>
    <row r="170" spans="1:29" ht="16.5" customHeight="1">
      <c r="A170" s="47"/>
      <c r="B170" s="47"/>
      <c r="C170" s="75"/>
      <c r="D170" s="74"/>
      <c r="E170" s="74"/>
      <c r="F170" s="74"/>
      <c r="G170" s="74"/>
      <c r="H170" s="74"/>
      <c r="I170" s="47"/>
      <c r="J170" s="47"/>
      <c r="K170" s="47"/>
      <c r="L170" s="47"/>
      <c r="M170" s="47"/>
      <c r="N170" s="47"/>
      <c r="O170" s="47"/>
      <c r="P170" s="47"/>
      <c r="Q170" s="47"/>
      <c r="R170" s="47"/>
      <c r="S170" s="47"/>
      <c r="T170" s="47"/>
      <c r="U170" s="47"/>
      <c r="V170" s="47"/>
      <c r="W170" s="47"/>
      <c r="X170" s="47"/>
      <c r="Y170" s="47"/>
      <c r="Z170" s="47"/>
      <c r="AA170" s="47"/>
      <c r="AB170" s="47"/>
      <c r="AC170" s="47"/>
    </row>
    <row r="171" spans="1:29" ht="16.5" customHeight="1">
      <c r="A171" s="47"/>
      <c r="B171" s="47"/>
      <c r="C171" s="75"/>
      <c r="D171" s="74"/>
      <c r="E171" s="74"/>
      <c r="F171" s="74"/>
      <c r="G171" s="74"/>
      <c r="H171" s="74"/>
      <c r="I171" s="47"/>
      <c r="J171" s="47"/>
      <c r="K171" s="47"/>
      <c r="L171" s="47"/>
      <c r="M171" s="47"/>
      <c r="N171" s="47"/>
      <c r="O171" s="47"/>
      <c r="P171" s="47"/>
      <c r="Q171" s="47"/>
      <c r="R171" s="47"/>
      <c r="S171" s="47"/>
      <c r="T171" s="47"/>
      <c r="U171" s="47"/>
      <c r="V171" s="47"/>
      <c r="W171" s="47"/>
      <c r="X171" s="47"/>
      <c r="Y171" s="47"/>
      <c r="Z171" s="47"/>
      <c r="AA171" s="47"/>
      <c r="AB171" s="47"/>
      <c r="AC171" s="47"/>
    </row>
    <row r="172" spans="1:29" ht="16.5" customHeight="1">
      <c r="A172" s="47"/>
      <c r="B172" s="47"/>
      <c r="C172" s="75"/>
      <c r="D172" s="74"/>
      <c r="E172" s="74"/>
      <c r="F172" s="74"/>
      <c r="G172" s="74"/>
      <c r="H172" s="74"/>
      <c r="I172" s="47"/>
      <c r="J172" s="47"/>
      <c r="K172" s="47"/>
      <c r="L172" s="47"/>
      <c r="M172" s="47"/>
      <c r="N172" s="47"/>
      <c r="O172" s="47"/>
      <c r="P172" s="47"/>
      <c r="Q172" s="47"/>
      <c r="R172" s="47"/>
      <c r="S172" s="47"/>
      <c r="T172" s="47"/>
      <c r="U172" s="47"/>
      <c r="V172" s="47"/>
      <c r="W172" s="47"/>
      <c r="X172" s="47"/>
      <c r="Y172" s="47"/>
      <c r="Z172" s="47"/>
      <c r="AA172" s="47"/>
      <c r="AB172" s="47"/>
      <c r="AC172" s="47"/>
    </row>
    <row r="173" spans="1:29" ht="16.5" customHeight="1">
      <c r="A173" s="47"/>
      <c r="B173" s="47"/>
      <c r="C173" s="75"/>
      <c r="D173" s="74"/>
      <c r="E173" s="74"/>
      <c r="F173" s="74"/>
      <c r="G173" s="74"/>
      <c r="H173" s="74"/>
      <c r="I173" s="47"/>
      <c r="J173" s="47"/>
      <c r="K173" s="47"/>
      <c r="L173" s="47"/>
      <c r="M173" s="47"/>
      <c r="N173" s="47"/>
      <c r="O173" s="47"/>
      <c r="P173" s="47"/>
      <c r="Q173" s="47"/>
      <c r="R173" s="47"/>
      <c r="S173" s="47"/>
      <c r="T173" s="47"/>
      <c r="U173" s="47"/>
      <c r="V173" s="47"/>
      <c r="W173" s="47"/>
      <c r="X173" s="47"/>
      <c r="Y173" s="47"/>
      <c r="Z173" s="47"/>
      <c r="AA173" s="47"/>
      <c r="AB173" s="47"/>
      <c r="AC173" s="47"/>
    </row>
    <row r="174" spans="1:29" ht="16.5" customHeight="1">
      <c r="A174" s="47"/>
      <c r="B174" s="47"/>
      <c r="C174" s="75"/>
      <c r="D174" s="74"/>
      <c r="E174" s="74"/>
      <c r="F174" s="74"/>
      <c r="G174" s="74"/>
      <c r="H174" s="74"/>
      <c r="I174" s="47"/>
      <c r="J174" s="47"/>
      <c r="K174" s="47"/>
      <c r="L174" s="47"/>
      <c r="M174" s="47"/>
      <c r="N174" s="47"/>
      <c r="O174" s="47"/>
      <c r="P174" s="47"/>
      <c r="Q174" s="47"/>
      <c r="R174" s="47"/>
      <c r="S174" s="47"/>
      <c r="T174" s="47"/>
      <c r="U174" s="47"/>
      <c r="V174" s="47"/>
      <c r="W174" s="47"/>
      <c r="X174" s="47"/>
      <c r="Y174" s="47"/>
      <c r="Z174" s="47"/>
      <c r="AA174" s="47"/>
      <c r="AB174" s="47"/>
      <c r="AC174" s="47"/>
    </row>
    <row r="175" spans="1:29" ht="16.5" customHeight="1">
      <c r="A175" s="47"/>
      <c r="B175" s="47"/>
      <c r="C175" s="75"/>
      <c r="D175" s="74"/>
      <c r="E175" s="74"/>
      <c r="F175" s="74"/>
      <c r="G175" s="74"/>
      <c r="H175" s="74"/>
      <c r="I175" s="47"/>
      <c r="J175" s="47"/>
      <c r="K175" s="47"/>
      <c r="L175" s="47"/>
      <c r="M175" s="47"/>
      <c r="N175" s="47"/>
      <c r="O175" s="47"/>
      <c r="P175" s="47"/>
      <c r="Q175" s="47"/>
      <c r="R175" s="47"/>
      <c r="S175" s="47"/>
      <c r="T175" s="47"/>
      <c r="U175" s="47"/>
      <c r="V175" s="47"/>
      <c r="W175" s="47"/>
      <c r="X175" s="47"/>
      <c r="Y175" s="47"/>
      <c r="Z175" s="47"/>
      <c r="AA175" s="47"/>
      <c r="AB175" s="47"/>
      <c r="AC175" s="47"/>
    </row>
    <row r="176" spans="1:29" ht="16.5" customHeight="1">
      <c r="A176" s="47"/>
      <c r="B176" s="47"/>
      <c r="C176" s="75"/>
      <c r="D176" s="74"/>
      <c r="E176" s="74"/>
      <c r="F176" s="74"/>
      <c r="G176" s="74"/>
      <c r="H176" s="74"/>
      <c r="I176" s="47"/>
      <c r="J176" s="47"/>
      <c r="K176" s="47"/>
      <c r="L176" s="47"/>
      <c r="M176" s="47"/>
      <c r="N176" s="47"/>
      <c r="O176" s="47"/>
      <c r="P176" s="47"/>
      <c r="Q176" s="47"/>
      <c r="R176" s="47"/>
      <c r="S176" s="47"/>
      <c r="T176" s="47"/>
      <c r="U176" s="47"/>
      <c r="V176" s="47"/>
      <c r="W176" s="47"/>
      <c r="X176" s="47"/>
      <c r="Y176" s="47"/>
      <c r="Z176" s="47"/>
      <c r="AA176" s="47"/>
      <c r="AB176" s="47"/>
      <c r="AC176" s="47"/>
    </row>
    <row r="177" spans="1:29" ht="16.5" customHeight="1">
      <c r="A177" s="47"/>
      <c r="B177" s="47"/>
      <c r="C177" s="75"/>
      <c r="D177" s="74"/>
      <c r="E177" s="74"/>
      <c r="F177" s="74"/>
      <c r="G177" s="74"/>
      <c r="H177" s="74"/>
      <c r="I177" s="47"/>
      <c r="J177" s="47"/>
      <c r="K177" s="47"/>
      <c r="L177" s="47"/>
      <c r="M177" s="47"/>
      <c r="N177" s="47"/>
      <c r="O177" s="47"/>
      <c r="P177" s="47"/>
      <c r="Q177" s="47"/>
      <c r="R177" s="47"/>
      <c r="S177" s="47"/>
      <c r="T177" s="47"/>
      <c r="U177" s="47"/>
      <c r="V177" s="47"/>
      <c r="W177" s="47"/>
      <c r="X177" s="47"/>
      <c r="Y177" s="47"/>
      <c r="Z177" s="47"/>
      <c r="AA177" s="47"/>
      <c r="AB177" s="47"/>
      <c r="AC177" s="47"/>
    </row>
    <row r="178" spans="1:29" ht="16.5" customHeight="1">
      <c r="A178" s="47"/>
      <c r="B178" s="47"/>
      <c r="C178" s="75"/>
      <c r="D178" s="74"/>
      <c r="E178" s="74"/>
      <c r="F178" s="74"/>
      <c r="G178" s="74"/>
      <c r="H178" s="74"/>
      <c r="I178" s="47"/>
      <c r="J178" s="47"/>
      <c r="K178" s="47"/>
      <c r="L178" s="47"/>
      <c r="M178" s="47"/>
      <c r="N178" s="47"/>
      <c r="O178" s="47"/>
      <c r="P178" s="47"/>
      <c r="Q178" s="47"/>
      <c r="R178" s="47"/>
      <c r="S178" s="47"/>
      <c r="T178" s="47"/>
      <c r="U178" s="47"/>
      <c r="V178" s="47"/>
      <c r="W178" s="47"/>
      <c r="X178" s="47"/>
      <c r="Y178" s="47"/>
      <c r="Z178" s="47"/>
      <c r="AA178" s="47"/>
      <c r="AB178" s="47"/>
      <c r="AC178" s="47"/>
    </row>
    <row r="179" spans="1:29" ht="16.5" customHeight="1">
      <c r="A179" s="47"/>
      <c r="B179" s="47"/>
      <c r="C179" s="75"/>
      <c r="D179" s="74"/>
      <c r="E179" s="74"/>
      <c r="F179" s="74"/>
      <c r="G179" s="74"/>
      <c r="H179" s="74"/>
      <c r="I179" s="47"/>
      <c r="J179" s="47"/>
      <c r="K179" s="47"/>
      <c r="L179" s="47"/>
      <c r="M179" s="47"/>
      <c r="N179" s="47"/>
      <c r="O179" s="47"/>
      <c r="P179" s="47"/>
      <c r="Q179" s="47"/>
      <c r="R179" s="47"/>
      <c r="S179" s="47"/>
      <c r="T179" s="47"/>
      <c r="U179" s="47"/>
      <c r="V179" s="47"/>
      <c r="W179" s="47"/>
      <c r="X179" s="47"/>
      <c r="Y179" s="47"/>
      <c r="Z179" s="47"/>
      <c r="AA179" s="47"/>
      <c r="AB179" s="47"/>
      <c r="AC179" s="47"/>
    </row>
    <row r="180" spans="1:29" ht="16.5" customHeight="1">
      <c r="A180" s="47"/>
      <c r="B180" s="47"/>
      <c r="C180" s="75"/>
      <c r="D180" s="74"/>
      <c r="E180" s="74"/>
      <c r="F180" s="74"/>
      <c r="G180" s="74"/>
      <c r="H180" s="74"/>
      <c r="I180" s="47"/>
      <c r="J180" s="47"/>
      <c r="K180" s="47"/>
      <c r="L180" s="47"/>
      <c r="M180" s="47"/>
      <c r="N180" s="47"/>
      <c r="O180" s="47"/>
      <c r="P180" s="47"/>
      <c r="Q180" s="47"/>
      <c r="R180" s="47"/>
      <c r="S180" s="47"/>
      <c r="T180" s="47"/>
      <c r="U180" s="47"/>
      <c r="V180" s="47"/>
      <c r="W180" s="47"/>
      <c r="X180" s="47"/>
      <c r="Y180" s="47"/>
      <c r="Z180" s="47"/>
      <c r="AA180" s="47"/>
      <c r="AB180" s="47"/>
      <c r="AC180" s="47"/>
    </row>
    <row r="181" spans="1:29" ht="16.5" customHeight="1">
      <c r="A181" s="47"/>
      <c r="B181" s="47"/>
      <c r="C181" s="75"/>
      <c r="D181" s="74"/>
      <c r="E181" s="74"/>
      <c r="F181" s="74"/>
      <c r="G181" s="74"/>
      <c r="H181" s="74"/>
      <c r="I181" s="47"/>
      <c r="J181" s="47"/>
      <c r="K181" s="47"/>
      <c r="L181" s="47"/>
      <c r="M181" s="47"/>
      <c r="N181" s="47"/>
      <c r="O181" s="47"/>
      <c r="P181" s="47"/>
      <c r="Q181" s="47"/>
      <c r="R181" s="47"/>
      <c r="S181" s="47"/>
      <c r="T181" s="47"/>
      <c r="U181" s="47"/>
      <c r="V181" s="47"/>
      <c r="W181" s="47"/>
      <c r="X181" s="47"/>
      <c r="Y181" s="47"/>
      <c r="Z181" s="47"/>
      <c r="AA181" s="47"/>
      <c r="AB181" s="47"/>
      <c r="AC181" s="47"/>
    </row>
    <row r="182" spans="1:29" ht="16.5" customHeight="1">
      <c r="A182" s="47"/>
      <c r="B182" s="47"/>
      <c r="C182" s="75"/>
      <c r="D182" s="74"/>
      <c r="E182" s="74"/>
      <c r="F182" s="74"/>
      <c r="G182" s="74"/>
      <c r="H182" s="74"/>
      <c r="I182" s="47"/>
      <c r="J182" s="47"/>
      <c r="K182" s="47"/>
      <c r="L182" s="47"/>
      <c r="M182" s="47"/>
      <c r="N182" s="47"/>
      <c r="O182" s="47"/>
      <c r="P182" s="47"/>
      <c r="Q182" s="47"/>
      <c r="R182" s="47"/>
      <c r="S182" s="47"/>
      <c r="T182" s="47"/>
      <c r="U182" s="47"/>
      <c r="V182" s="47"/>
      <c r="W182" s="47"/>
      <c r="X182" s="47"/>
      <c r="Y182" s="47"/>
      <c r="Z182" s="47"/>
      <c r="AA182" s="47"/>
      <c r="AB182" s="47"/>
      <c r="AC182" s="47"/>
    </row>
    <row r="183" spans="1:29" ht="16.5" customHeight="1">
      <c r="A183" s="47"/>
      <c r="B183" s="47"/>
      <c r="C183" s="75"/>
      <c r="D183" s="74"/>
      <c r="E183" s="74"/>
      <c r="F183" s="74"/>
      <c r="G183" s="74"/>
      <c r="H183" s="74"/>
      <c r="I183" s="47"/>
      <c r="J183" s="47"/>
      <c r="K183" s="47"/>
      <c r="L183" s="47"/>
      <c r="M183" s="47"/>
      <c r="N183" s="47"/>
      <c r="O183" s="47"/>
      <c r="P183" s="47"/>
      <c r="Q183" s="47"/>
      <c r="R183" s="47"/>
      <c r="S183" s="47"/>
      <c r="T183" s="47"/>
      <c r="U183" s="47"/>
      <c r="V183" s="47"/>
      <c r="W183" s="47"/>
      <c r="X183" s="47"/>
      <c r="Y183" s="47"/>
      <c r="Z183" s="47"/>
      <c r="AA183" s="47"/>
      <c r="AB183" s="47"/>
      <c r="AC183" s="47"/>
    </row>
    <row r="184" spans="1:29" ht="16.5" customHeight="1">
      <c r="A184" s="47"/>
      <c r="B184" s="47"/>
      <c r="C184" s="75"/>
      <c r="D184" s="74"/>
      <c r="E184" s="74"/>
      <c r="F184" s="74"/>
      <c r="G184" s="74"/>
      <c r="H184" s="74"/>
      <c r="I184" s="47"/>
      <c r="J184" s="47"/>
      <c r="K184" s="47"/>
      <c r="L184" s="47"/>
      <c r="M184" s="47"/>
      <c r="N184" s="47"/>
      <c r="O184" s="47"/>
      <c r="P184" s="47"/>
      <c r="Q184" s="47"/>
      <c r="R184" s="47"/>
      <c r="S184" s="47"/>
      <c r="T184" s="47"/>
      <c r="U184" s="47"/>
      <c r="V184" s="47"/>
      <c r="W184" s="47"/>
      <c r="X184" s="47"/>
      <c r="Y184" s="47"/>
      <c r="Z184" s="47"/>
      <c r="AA184" s="47"/>
      <c r="AB184" s="47"/>
      <c r="AC184" s="47"/>
    </row>
    <row r="185" spans="1:29" ht="16.5" customHeight="1">
      <c r="A185" s="47"/>
      <c r="B185" s="47"/>
      <c r="C185" s="75"/>
      <c r="D185" s="74"/>
      <c r="E185" s="74"/>
      <c r="F185" s="74"/>
      <c r="G185" s="74"/>
      <c r="H185" s="74"/>
      <c r="I185" s="47"/>
      <c r="J185" s="47"/>
      <c r="K185" s="47"/>
      <c r="L185" s="47"/>
      <c r="M185" s="47"/>
      <c r="N185" s="47"/>
      <c r="O185" s="47"/>
      <c r="P185" s="47"/>
      <c r="Q185" s="47"/>
      <c r="R185" s="47"/>
      <c r="S185" s="47"/>
      <c r="T185" s="47"/>
      <c r="U185" s="47"/>
      <c r="V185" s="47"/>
      <c r="W185" s="47"/>
      <c r="X185" s="47"/>
      <c r="Y185" s="47"/>
      <c r="Z185" s="47"/>
      <c r="AA185" s="47"/>
      <c r="AB185" s="47"/>
      <c r="AC185" s="47"/>
    </row>
    <row r="186" spans="1:29" ht="16.5" customHeight="1">
      <c r="A186" s="47"/>
      <c r="B186" s="47"/>
      <c r="C186" s="75"/>
      <c r="D186" s="74"/>
      <c r="E186" s="74"/>
      <c r="F186" s="74"/>
      <c r="G186" s="74"/>
      <c r="H186" s="74"/>
      <c r="I186" s="47"/>
      <c r="J186" s="47"/>
      <c r="K186" s="47"/>
      <c r="L186" s="47"/>
      <c r="M186" s="47"/>
      <c r="N186" s="47"/>
      <c r="O186" s="47"/>
      <c r="P186" s="47"/>
      <c r="Q186" s="47"/>
      <c r="R186" s="47"/>
      <c r="S186" s="47"/>
      <c r="T186" s="47"/>
      <c r="U186" s="47"/>
      <c r="V186" s="47"/>
      <c r="W186" s="47"/>
      <c r="X186" s="47"/>
      <c r="Y186" s="47"/>
      <c r="Z186" s="47"/>
      <c r="AA186" s="47"/>
      <c r="AB186" s="47"/>
      <c r="AC186" s="47"/>
    </row>
    <row r="187" spans="1:29" ht="16.5" customHeight="1">
      <c r="A187" s="47"/>
      <c r="B187" s="47"/>
      <c r="C187" s="75"/>
      <c r="D187" s="74"/>
      <c r="E187" s="74"/>
      <c r="F187" s="74"/>
      <c r="G187" s="74"/>
      <c r="H187" s="74"/>
      <c r="I187" s="47"/>
      <c r="J187" s="47"/>
      <c r="K187" s="47"/>
      <c r="L187" s="47"/>
      <c r="M187" s="47"/>
      <c r="N187" s="47"/>
      <c r="O187" s="47"/>
      <c r="P187" s="47"/>
      <c r="Q187" s="47"/>
      <c r="R187" s="47"/>
      <c r="S187" s="47"/>
      <c r="T187" s="47"/>
      <c r="U187" s="47"/>
      <c r="V187" s="47"/>
      <c r="W187" s="47"/>
      <c r="X187" s="47"/>
      <c r="Y187" s="47"/>
      <c r="Z187" s="47"/>
      <c r="AA187" s="47"/>
      <c r="AB187" s="47"/>
      <c r="AC187" s="47"/>
    </row>
    <row r="188" spans="1:29" ht="16.5" customHeight="1">
      <c r="A188" s="47"/>
      <c r="B188" s="47"/>
      <c r="C188" s="75"/>
      <c r="D188" s="74"/>
      <c r="E188" s="74"/>
      <c r="F188" s="74"/>
      <c r="G188" s="74"/>
      <c r="H188" s="74"/>
      <c r="I188" s="47"/>
      <c r="J188" s="47"/>
      <c r="K188" s="47"/>
      <c r="L188" s="47"/>
      <c r="M188" s="47"/>
      <c r="N188" s="47"/>
      <c r="O188" s="47"/>
      <c r="P188" s="47"/>
      <c r="Q188" s="47"/>
      <c r="R188" s="47"/>
      <c r="S188" s="47"/>
      <c r="T188" s="47"/>
      <c r="U188" s="47"/>
      <c r="V188" s="47"/>
      <c r="W188" s="47"/>
      <c r="X188" s="47"/>
      <c r="Y188" s="47"/>
      <c r="Z188" s="47"/>
      <c r="AA188" s="47"/>
      <c r="AB188" s="47"/>
      <c r="AC188" s="47"/>
    </row>
    <row r="189" spans="1:29" ht="16.5" customHeight="1">
      <c r="A189" s="47"/>
      <c r="B189" s="47"/>
      <c r="C189" s="75"/>
      <c r="D189" s="74"/>
      <c r="E189" s="74"/>
      <c r="F189" s="74"/>
      <c r="G189" s="74"/>
      <c r="H189" s="74"/>
      <c r="I189" s="47"/>
      <c r="J189" s="47"/>
      <c r="K189" s="47"/>
      <c r="L189" s="47"/>
      <c r="M189" s="47"/>
      <c r="N189" s="47"/>
      <c r="O189" s="47"/>
      <c r="P189" s="47"/>
      <c r="Q189" s="47"/>
      <c r="R189" s="47"/>
      <c r="S189" s="47"/>
      <c r="T189" s="47"/>
      <c r="U189" s="47"/>
      <c r="V189" s="47"/>
      <c r="W189" s="47"/>
      <c r="X189" s="47"/>
      <c r="Y189" s="47"/>
      <c r="Z189" s="47"/>
      <c r="AA189" s="47"/>
      <c r="AB189" s="47"/>
      <c r="AC189" s="47"/>
    </row>
    <row r="190" spans="1:29" ht="16.5" customHeight="1">
      <c r="A190" s="47"/>
      <c r="B190" s="47"/>
      <c r="C190" s="75"/>
      <c r="D190" s="74"/>
      <c r="E190" s="74"/>
      <c r="F190" s="74"/>
      <c r="G190" s="74"/>
      <c r="H190" s="74"/>
      <c r="I190" s="47"/>
      <c r="J190" s="47"/>
      <c r="K190" s="47"/>
      <c r="L190" s="47"/>
      <c r="M190" s="47"/>
      <c r="N190" s="47"/>
      <c r="O190" s="47"/>
      <c r="P190" s="47"/>
      <c r="Q190" s="47"/>
      <c r="R190" s="47"/>
      <c r="S190" s="47"/>
      <c r="T190" s="47"/>
      <c r="U190" s="47"/>
      <c r="V190" s="47"/>
      <c r="W190" s="47"/>
      <c r="X190" s="47"/>
      <c r="Y190" s="47"/>
      <c r="Z190" s="47"/>
      <c r="AA190" s="47"/>
      <c r="AB190" s="47"/>
      <c r="AC190" s="47"/>
    </row>
    <row r="191" spans="1:29" ht="16.5" customHeight="1">
      <c r="A191" s="47"/>
      <c r="B191" s="47"/>
      <c r="C191" s="75"/>
      <c r="D191" s="74"/>
      <c r="E191" s="74"/>
      <c r="F191" s="74"/>
      <c r="G191" s="74"/>
      <c r="H191" s="74"/>
      <c r="I191" s="47"/>
      <c r="J191" s="47"/>
      <c r="K191" s="47"/>
      <c r="L191" s="47"/>
      <c r="M191" s="47"/>
      <c r="N191" s="47"/>
      <c r="O191" s="47"/>
      <c r="P191" s="47"/>
      <c r="Q191" s="47"/>
      <c r="R191" s="47"/>
      <c r="S191" s="47"/>
      <c r="T191" s="47"/>
      <c r="U191" s="47"/>
      <c r="V191" s="47"/>
      <c r="W191" s="47"/>
      <c r="X191" s="47"/>
      <c r="Y191" s="47"/>
      <c r="Z191" s="47"/>
      <c r="AA191" s="47"/>
      <c r="AB191" s="47"/>
      <c r="AC191" s="47"/>
    </row>
    <row r="192" spans="1:29" ht="16.5" customHeight="1">
      <c r="A192" s="47"/>
      <c r="B192" s="47"/>
      <c r="C192" s="75"/>
      <c r="D192" s="74"/>
      <c r="E192" s="74"/>
      <c r="F192" s="74"/>
      <c r="G192" s="74"/>
      <c r="H192" s="74"/>
      <c r="I192" s="47"/>
      <c r="J192" s="47"/>
      <c r="K192" s="47"/>
      <c r="L192" s="47"/>
      <c r="M192" s="47"/>
      <c r="N192" s="47"/>
      <c r="O192" s="47"/>
      <c r="P192" s="47"/>
      <c r="Q192" s="47"/>
      <c r="R192" s="47"/>
      <c r="S192" s="47"/>
      <c r="T192" s="47"/>
      <c r="U192" s="47"/>
      <c r="V192" s="47"/>
      <c r="W192" s="47"/>
      <c r="X192" s="47"/>
      <c r="Y192" s="47"/>
      <c r="Z192" s="47"/>
      <c r="AA192" s="47"/>
      <c r="AB192" s="47"/>
      <c r="AC192" s="47"/>
    </row>
    <row r="193" spans="1:29" ht="16.5" customHeight="1">
      <c r="A193" s="47"/>
      <c r="B193" s="47"/>
      <c r="C193" s="75"/>
      <c r="D193" s="74"/>
      <c r="E193" s="74"/>
      <c r="F193" s="74"/>
      <c r="G193" s="74"/>
      <c r="H193" s="74"/>
      <c r="I193" s="47"/>
      <c r="J193" s="47"/>
      <c r="K193" s="47"/>
      <c r="L193" s="47"/>
      <c r="M193" s="47"/>
      <c r="N193" s="47"/>
      <c r="O193" s="47"/>
      <c r="P193" s="47"/>
      <c r="Q193" s="47"/>
      <c r="R193" s="47"/>
      <c r="S193" s="47"/>
      <c r="T193" s="47"/>
      <c r="U193" s="47"/>
      <c r="V193" s="47"/>
      <c r="W193" s="47"/>
      <c r="X193" s="47"/>
      <c r="Y193" s="47"/>
      <c r="Z193" s="47"/>
      <c r="AA193" s="47"/>
      <c r="AB193" s="47"/>
      <c r="AC193" s="47"/>
    </row>
    <row r="194" spans="1:29" ht="16.5" customHeight="1">
      <c r="A194" s="47"/>
      <c r="B194" s="47"/>
      <c r="C194" s="75"/>
      <c r="D194" s="74"/>
      <c r="E194" s="74"/>
      <c r="F194" s="74"/>
      <c r="G194" s="74"/>
      <c r="H194" s="74"/>
      <c r="I194" s="47"/>
      <c r="J194" s="47"/>
      <c r="K194" s="47"/>
      <c r="L194" s="47"/>
      <c r="M194" s="47"/>
      <c r="N194" s="47"/>
      <c r="O194" s="47"/>
      <c r="P194" s="47"/>
      <c r="Q194" s="47"/>
      <c r="R194" s="47"/>
      <c r="S194" s="47"/>
      <c r="T194" s="47"/>
      <c r="U194" s="47"/>
      <c r="V194" s="47"/>
      <c r="W194" s="47"/>
      <c r="X194" s="47"/>
      <c r="Y194" s="47"/>
      <c r="Z194" s="47"/>
      <c r="AA194" s="47"/>
      <c r="AB194" s="47"/>
      <c r="AC194" s="47"/>
    </row>
    <row r="195" spans="1:29" ht="16.5" customHeight="1">
      <c r="A195" s="47"/>
      <c r="B195" s="47"/>
      <c r="C195" s="75"/>
      <c r="D195" s="74"/>
      <c r="E195" s="74"/>
      <c r="F195" s="74"/>
      <c r="G195" s="74"/>
      <c r="H195" s="74"/>
      <c r="I195" s="47"/>
      <c r="J195" s="47"/>
      <c r="K195" s="47"/>
      <c r="L195" s="47"/>
      <c r="M195" s="47"/>
      <c r="N195" s="47"/>
      <c r="O195" s="47"/>
      <c r="P195" s="47"/>
      <c r="Q195" s="47"/>
      <c r="R195" s="47"/>
      <c r="S195" s="47"/>
      <c r="T195" s="47"/>
      <c r="U195" s="47"/>
      <c r="V195" s="47"/>
      <c r="W195" s="47"/>
      <c r="X195" s="47"/>
      <c r="Y195" s="47"/>
      <c r="Z195" s="47"/>
      <c r="AA195" s="47"/>
      <c r="AB195" s="47"/>
      <c r="AC195" s="47"/>
    </row>
    <row r="196" spans="1:29" ht="16.5" customHeight="1">
      <c r="A196" s="47"/>
      <c r="B196" s="47"/>
      <c r="C196" s="75"/>
      <c r="D196" s="74"/>
      <c r="E196" s="74"/>
      <c r="F196" s="74"/>
      <c r="G196" s="74"/>
      <c r="H196" s="74"/>
      <c r="I196" s="47"/>
      <c r="J196" s="47"/>
      <c r="K196" s="47"/>
      <c r="L196" s="47"/>
      <c r="M196" s="47"/>
      <c r="N196" s="47"/>
      <c r="O196" s="47"/>
      <c r="P196" s="47"/>
      <c r="Q196" s="47"/>
      <c r="R196" s="47"/>
      <c r="S196" s="47"/>
      <c r="T196" s="47"/>
      <c r="U196" s="47"/>
      <c r="V196" s="47"/>
      <c r="W196" s="47"/>
      <c r="X196" s="47"/>
      <c r="Y196" s="47"/>
      <c r="Z196" s="47"/>
      <c r="AA196" s="47"/>
      <c r="AB196" s="47"/>
      <c r="AC196" s="47"/>
    </row>
    <row r="197" spans="1:29" ht="16.5" customHeight="1">
      <c r="A197" s="47"/>
      <c r="B197" s="47"/>
      <c r="C197" s="75"/>
      <c r="D197" s="74"/>
      <c r="E197" s="74"/>
      <c r="F197" s="74"/>
      <c r="G197" s="74"/>
      <c r="H197" s="74"/>
      <c r="I197" s="47"/>
      <c r="J197" s="47"/>
      <c r="K197" s="47"/>
      <c r="L197" s="47"/>
      <c r="M197" s="47"/>
      <c r="N197" s="47"/>
      <c r="O197" s="47"/>
      <c r="P197" s="47"/>
      <c r="Q197" s="47"/>
      <c r="R197" s="47"/>
      <c r="S197" s="47"/>
      <c r="T197" s="47"/>
      <c r="U197" s="47"/>
      <c r="V197" s="47"/>
      <c r="W197" s="47"/>
      <c r="X197" s="47"/>
      <c r="Y197" s="47"/>
      <c r="Z197" s="47"/>
      <c r="AA197" s="47"/>
      <c r="AB197" s="47"/>
      <c r="AC197" s="47"/>
    </row>
    <row r="198" spans="1:29" ht="16.5" customHeight="1">
      <c r="A198" s="47"/>
      <c r="B198" s="47"/>
      <c r="C198" s="75"/>
      <c r="D198" s="74"/>
      <c r="E198" s="74"/>
      <c r="F198" s="74"/>
      <c r="G198" s="74"/>
      <c r="H198" s="74"/>
      <c r="I198" s="47"/>
      <c r="J198" s="47"/>
      <c r="K198" s="47"/>
      <c r="L198" s="47"/>
      <c r="M198" s="47"/>
      <c r="N198" s="47"/>
      <c r="O198" s="47"/>
      <c r="P198" s="47"/>
      <c r="Q198" s="47"/>
      <c r="R198" s="47"/>
      <c r="S198" s="47"/>
      <c r="T198" s="47"/>
      <c r="U198" s="47"/>
      <c r="V198" s="47"/>
      <c r="W198" s="47"/>
      <c r="X198" s="47"/>
      <c r="Y198" s="47"/>
      <c r="Z198" s="47"/>
      <c r="AA198" s="47"/>
      <c r="AB198" s="47"/>
      <c r="AC198" s="47"/>
    </row>
    <row r="199" spans="1:29" ht="16.5" customHeight="1">
      <c r="A199" s="47"/>
      <c r="B199" s="47"/>
      <c r="C199" s="75"/>
      <c r="D199" s="74"/>
      <c r="E199" s="74"/>
      <c r="F199" s="74"/>
      <c r="G199" s="74"/>
      <c r="H199" s="74"/>
      <c r="I199" s="47"/>
      <c r="J199" s="47"/>
      <c r="K199" s="47"/>
      <c r="L199" s="47"/>
      <c r="M199" s="47"/>
      <c r="N199" s="47"/>
      <c r="O199" s="47"/>
      <c r="P199" s="47"/>
      <c r="Q199" s="47"/>
      <c r="R199" s="47"/>
      <c r="S199" s="47"/>
      <c r="T199" s="47"/>
      <c r="U199" s="47"/>
      <c r="V199" s="47"/>
      <c r="W199" s="47"/>
      <c r="X199" s="47"/>
      <c r="Y199" s="47"/>
      <c r="Z199" s="47"/>
      <c r="AA199" s="47"/>
      <c r="AB199" s="47"/>
      <c r="AC199" s="47"/>
    </row>
    <row r="200" spans="1:29" ht="16.5" customHeight="1">
      <c r="A200" s="47"/>
      <c r="B200" s="47"/>
      <c r="C200" s="75"/>
      <c r="D200" s="74"/>
      <c r="E200" s="74"/>
      <c r="F200" s="74"/>
      <c r="G200" s="74"/>
      <c r="H200" s="74"/>
      <c r="I200" s="47"/>
      <c r="J200" s="47"/>
      <c r="K200" s="47"/>
      <c r="L200" s="47"/>
      <c r="M200" s="47"/>
      <c r="N200" s="47"/>
      <c r="O200" s="47"/>
      <c r="P200" s="47"/>
      <c r="Q200" s="47"/>
      <c r="R200" s="47"/>
      <c r="S200" s="47"/>
      <c r="T200" s="47"/>
      <c r="U200" s="47"/>
      <c r="V200" s="47"/>
      <c r="W200" s="47"/>
      <c r="X200" s="47"/>
      <c r="Y200" s="47"/>
      <c r="Z200" s="47"/>
      <c r="AA200" s="47"/>
      <c r="AB200" s="47"/>
      <c r="AC200" s="47"/>
    </row>
    <row r="201" spans="1:29" ht="16.5" customHeight="1">
      <c r="A201" s="47"/>
      <c r="B201" s="47"/>
      <c r="C201" s="75"/>
      <c r="D201" s="74"/>
      <c r="E201" s="74"/>
      <c r="F201" s="74"/>
      <c r="G201" s="74"/>
      <c r="H201" s="74"/>
      <c r="I201" s="47"/>
      <c r="J201" s="47"/>
      <c r="K201" s="47"/>
      <c r="L201" s="47"/>
      <c r="M201" s="47"/>
      <c r="N201" s="47"/>
      <c r="O201" s="47"/>
      <c r="P201" s="47"/>
      <c r="Q201" s="47"/>
      <c r="R201" s="47"/>
      <c r="S201" s="47"/>
      <c r="T201" s="47"/>
      <c r="U201" s="47"/>
      <c r="V201" s="47"/>
      <c r="W201" s="47"/>
      <c r="X201" s="47"/>
      <c r="Y201" s="47"/>
      <c r="Z201" s="47"/>
      <c r="AA201" s="47"/>
      <c r="AB201" s="47"/>
      <c r="AC201" s="47"/>
    </row>
    <row r="202" spans="1:29" ht="16.5" customHeight="1">
      <c r="A202" s="47"/>
      <c r="B202" s="47"/>
      <c r="C202" s="75"/>
      <c r="D202" s="74"/>
      <c r="E202" s="74"/>
      <c r="F202" s="74"/>
      <c r="G202" s="74"/>
      <c r="H202" s="74"/>
      <c r="I202" s="47"/>
      <c r="J202" s="47"/>
      <c r="K202" s="47"/>
      <c r="L202" s="47"/>
      <c r="M202" s="47"/>
      <c r="N202" s="47"/>
      <c r="O202" s="47"/>
      <c r="P202" s="47"/>
      <c r="Q202" s="47"/>
      <c r="R202" s="47"/>
      <c r="S202" s="47"/>
      <c r="T202" s="47"/>
      <c r="U202" s="47"/>
      <c r="V202" s="47"/>
      <c r="W202" s="47"/>
      <c r="X202" s="47"/>
      <c r="Y202" s="47"/>
      <c r="Z202" s="47"/>
      <c r="AA202" s="47"/>
      <c r="AB202" s="47"/>
      <c r="AC202" s="47"/>
    </row>
    <row r="203" spans="1:29" ht="16.5" customHeight="1">
      <c r="A203" s="47"/>
      <c r="B203" s="47"/>
      <c r="C203" s="75"/>
      <c r="D203" s="74"/>
      <c r="E203" s="74"/>
      <c r="F203" s="74"/>
      <c r="G203" s="74"/>
      <c r="H203" s="74"/>
      <c r="I203" s="47"/>
      <c r="J203" s="47"/>
      <c r="K203" s="47"/>
      <c r="L203" s="47"/>
      <c r="M203" s="47"/>
      <c r="N203" s="47"/>
      <c r="O203" s="47"/>
      <c r="P203" s="47"/>
      <c r="Q203" s="47"/>
      <c r="R203" s="47"/>
      <c r="S203" s="47"/>
      <c r="T203" s="47"/>
      <c r="U203" s="47"/>
      <c r="V203" s="47"/>
      <c r="W203" s="47"/>
      <c r="X203" s="47"/>
      <c r="Y203" s="47"/>
      <c r="Z203" s="47"/>
      <c r="AA203" s="47"/>
      <c r="AB203" s="47"/>
      <c r="AC203" s="47"/>
    </row>
    <row r="204" spans="1:29" ht="16.5" customHeight="1">
      <c r="A204" s="47"/>
      <c r="B204" s="47"/>
      <c r="C204" s="75"/>
      <c r="D204" s="74"/>
      <c r="E204" s="74"/>
      <c r="F204" s="74"/>
      <c r="G204" s="74"/>
      <c r="H204" s="74"/>
      <c r="I204" s="47"/>
      <c r="J204" s="47"/>
      <c r="K204" s="47"/>
      <c r="L204" s="47"/>
      <c r="M204" s="47"/>
      <c r="N204" s="47"/>
      <c r="O204" s="47"/>
      <c r="P204" s="47"/>
      <c r="Q204" s="47"/>
      <c r="R204" s="47"/>
      <c r="S204" s="47"/>
      <c r="T204" s="47"/>
      <c r="U204" s="47"/>
      <c r="V204" s="47"/>
      <c r="W204" s="47"/>
      <c r="X204" s="47"/>
      <c r="Y204" s="47"/>
      <c r="Z204" s="47"/>
      <c r="AA204" s="47"/>
      <c r="AB204" s="47"/>
      <c r="AC204" s="47"/>
    </row>
    <row r="205" spans="1:29" ht="16.5" customHeight="1">
      <c r="A205" s="47"/>
      <c r="B205" s="47"/>
      <c r="C205" s="75"/>
      <c r="D205" s="74"/>
      <c r="E205" s="74"/>
      <c r="F205" s="74"/>
      <c r="G205" s="74"/>
      <c r="H205" s="74"/>
      <c r="I205" s="47"/>
      <c r="J205" s="47"/>
      <c r="K205" s="47"/>
      <c r="L205" s="47"/>
      <c r="M205" s="47"/>
      <c r="N205" s="47"/>
      <c r="O205" s="47"/>
      <c r="P205" s="47"/>
      <c r="Q205" s="47"/>
      <c r="R205" s="47"/>
      <c r="S205" s="47"/>
      <c r="T205" s="47"/>
      <c r="U205" s="47"/>
      <c r="V205" s="47"/>
      <c r="W205" s="47"/>
      <c r="X205" s="47"/>
      <c r="Y205" s="47"/>
      <c r="Z205" s="47"/>
      <c r="AA205" s="47"/>
      <c r="AB205" s="47"/>
      <c r="AC205" s="47"/>
    </row>
    <row r="206" spans="1:29" ht="16.5" customHeight="1">
      <c r="A206" s="47"/>
      <c r="B206" s="47"/>
      <c r="C206" s="75"/>
      <c r="D206" s="74"/>
      <c r="E206" s="74"/>
      <c r="F206" s="74"/>
      <c r="G206" s="74"/>
      <c r="H206" s="74"/>
      <c r="I206" s="47"/>
      <c r="J206" s="47"/>
      <c r="K206" s="47"/>
      <c r="L206" s="47"/>
      <c r="M206" s="47"/>
      <c r="N206" s="47"/>
      <c r="O206" s="47"/>
      <c r="P206" s="47"/>
      <c r="Q206" s="47"/>
      <c r="R206" s="47"/>
      <c r="S206" s="47"/>
      <c r="T206" s="47"/>
      <c r="U206" s="47"/>
      <c r="V206" s="47"/>
      <c r="W206" s="47"/>
      <c r="X206" s="47"/>
      <c r="Y206" s="47"/>
      <c r="Z206" s="47"/>
      <c r="AA206" s="47"/>
      <c r="AB206" s="47"/>
      <c r="AC206" s="47"/>
    </row>
    <row r="207" spans="1:29" ht="16.5" customHeight="1">
      <c r="A207" s="47"/>
      <c r="B207" s="47"/>
      <c r="C207" s="75"/>
      <c r="D207" s="74"/>
      <c r="E207" s="74"/>
      <c r="F207" s="74"/>
      <c r="G207" s="74"/>
      <c r="H207" s="74"/>
      <c r="I207" s="47"/>
      <c r="J207" s="47"/>
      <c r="K207" s="47"/>
      <c r="L207" s="47"/>
      <c r="M207" s="47"/>
      <c r="N207" s="47"/>
      <c r="O207" s="47"/>
      <c r="P207" s="47"/>
      <c r="Q207" s="47"/>
      <c r="R207" s="47"/>
      <c r="S207" s="47"/>
      <c r="T207" s="47"/>
      <c r="U207" s="47"/>
      <c r="V207" s="47"/>
      <c r="W207" s="47"/>
      <c r="X207" s="47"/>
      <c r="Y207" s="47"/>
      <c r="Z207" s="47"/>
      <c r="AA207" s="47"/>
      <c r="AB207" s="47"/>
      <c r="AC207" s="47"/>
    </row>
    <row r="208" spans="1:29" ht="16.5" customHeight="1">
      <c r="A208" s="47"/>
      <c r="B208" s="47"/>
      <c r="C208" s="75"/>
      <c r="D208" s="74"/>
      <c r="E208" s="74"/>
      <c r="F208" s="74"/>
      <c r="G208" s="74"/>
      <c r="H208" s="74"/>
      <c r="I208" s="47"/>
      <c r="J208" s="47"/>
      <c r="K208" s="47"/>
      <c r="L208" s="47"/>
      <c r="M208" s="47"/>
      <c r="N208" s="47"/>
      <c r="O208" s="47"/>
      <c r="P208" s="47"/>
      <c r="Q208" s="47"/>
      <c r="R208" s="47"/>
      <c r="S208" s="47"/>
      <c r="T208" s="47"/>
      <c r="U208" s="47"/>
      <c r="V208" s="47"/>
      <c r="W208" s="47"/>
      <c r="X208" s="47"/>
      <c r="Y208" s="47"/>
      <c r="Z208" s="47"/>
      <c r="AA208" s="47"/>
      <c r="AB208" s="47"/>
      <c r="AC208" s="47"/>
    </row>
    <row r="209" spans="1:29" ht="16.5" customHeight="1">
      <c r="A209" s="47"/>
      <c r="B209" s="47"/>
      <c r="C209" s="75"/>
      <c r="D209" s="74"/>
      <c r="E209" s="74"/>
      <c r="F209" s="74"/>
      <c r="G209" s="74"/>
      <c r="H209" s="74"/>
      <c r="I209" s="47"/>
      <c r="J209" s="47"/>
      <c r="K209" s="47"/>
      <c r="L209" s="47"/>
      <c r="M209" s="47"/>
      <c r="N209" s="47"/>
      <c r="O209" s="47"/>
      <c r="P209" s="47"/>
      <c r="Q209" s="47"/>
      <c r="R209" s="47"/>
      <c r="S209" s="47"/>
      <c r="T209" s="47"/>
      <c r="U209" s="47"/>
      <c r="V209" s="47"/>
      <c r="W209" s="47"/>
      <c r="X209" s="47"/>
      <c r="Y209" s="47"/>
      <c r="Z209" s="47"/>
      <c r="AA209" s="47"/>
      <c r="AB209" s="47"/>
      <c r="AC209" s="47"/>
    </row>
    <row r="210" spans="1:29" ht="16.5" customHeight="1">
      <c r="A210" s="47"/>
      <c r="B210" s="47"/>
      <c r="C210" s="75"/>
      <c r="D210" s="74"/>
      <c r="E210" s="74"/>
      <c r="F210" s="74"/>
      <c r="G210" s="74"/>
      <c r="H210" s="74"/>
      <c r="I210" s="47"/>
      <c r="J210" s="47"/>
      <c r="K210" s="47"/>
      <c r="L210" s="47"/>
      <c r="M210" s="47"/>
      <c r="N210" s="47"/>
      <c r="O210" s="47"/>
      <c r="P210" s="47"/>
      <c r="Q210" s="47"/>
      <c r="R210" s="47"/>
      <c r="S210" s="47"/>
      <c r="T210" s="47"/>
      <c r="U210" s="47"/>
      <c r="V210" s="47"/>
      <c r="W210" s="47"/>
      <c r="X210" s="47"/>
      <c r="Y210" s="47"/>
      <c r="Z210" s="47"/>
      <c r="AA210" s="47"/>
      <c r="AB210" s="47"/>
      <c r="AC210" s="47"/>
    </row>
    <row r="211" spans="1:29" ht="16.5" customHeight="1">
      <c r="A211" s="47"/>
      <c r="B211" s="47"/>
      <c r="C211" s="75"/>
      <c r="D211" s="74"/>
      <c r="E211" s="74"/>
      <c r="F211" s="74"/>
      <c r="G211" s="74"/>
      <c r="H211" s="74"/>
      <c r="I211" s="47"/>
      <c r="J211" s="47"/>
      <c r="K211" s="47"/>
      <c r="L211" s="47"/>
      <c r="M211" s="47"/>
      <c r="N211" s="47"/>
      <c r="O211" s="47"/>
      <c r="P211" s="47"/>
      <c r="Q211" s="47"/>
      <c r="R211" s="47"/>
      <c r="S211" s="47"/>
      <c r="T211" s="47"/>
      <c r="U211" s="47"/>
      <c r="V211" s="47"/>
      <c r="W211" s="47"/>
      <c r="X211" s="47"/>
      <c r="Y211" s="47"/>
      <c r="Z211" s="47"/>
      <c r="AA211" s="47"/>
      <c r="AB211" s="47"/>
      <c r="AC211" s="47"/>
    </row>
    <row r="212" spans="1:29" ht="16.5" customHeight="1">
      <c r="A212" s="47"/>
      <c r="B212" s="47"/>
      <c r="C212" s="75"/>
      <c r="D212" s="74"/>
      <c r="E212" s="74"/>
      <c r="F212" s="74"/>
      <c r="G212" s="74"/>
      <c r="H212" s="74"/>
      <c r="I212" s="47"/>
      <c r="J212" s="47"/>
      <c r="K212" s="47"/>
      <c r="L212" s="47"/>
      <c r="M212" s="47"/>
      <c r="N212" s="47"/>
      <c r="O212" s="47"/>
      <c r="P212" s="47"/>
      <c r="Q212" s="47"/>
      <c r="R212" s="47"/>
      <c r="S212" s="47"/>
      <c r="T212" s="47"/>
      <c r="U212" s="47"/>
      <c r="V212" s="47"/>
      <c r="W212" s="47"/>
      <c r="X212" s="47"/>
      <c r="Y212" s="47"/>
      <c r="Z212" s="47"/>
      <c r="AA212" s="47"/>
      <c r="AB212" s="47"/>
      <c r="AC212" s="47"/>
    </row>
    <row r="213" spans="1:29" ht="16.5" customHeight="1">
      <c r="A213" s="47"/>
      <c r="B213" s="47"/>
      <c r="C213" s="75"/>
      <c r="D213" s="74"/>
      <c r="E213" s="74"/>
      <c r="F213" s="74"/>
      <c r="G213" s="74"/>
      <c r="H213" s="74"/>
      <c r="I213" s="47"/>
      <c r="J213" s="47"/>
      <c r="K213" s="47"/>
      <c r="L213" s="47"/>
      <c r="M213" s="47"/>
      <c r="N213" s="47"/>
      <c r="O213" s="47"/>
      <c r="P213" s="47"/>
      <c r="Q213" s="47"/>
      <c r="R213" s="47"/>
      <c r="S213" s="47"/>
      <c r="T213" s="47"/>
      <c r="U213" s="47"/>
      <c r="V213" s="47"/>
      <c r="W213" s="47"/>
      <c r="X213" s="47"/>
      <c r="Y213" s="47"/>
      <c r="Z213" s="47"/>
      <c r="AA213" s="47"/>
      <c r="AB213" s="47"/>
      <c r="AC213" s="47"/>
    </row>
    <row r="214" spans="1:29" ht="16.5" customHeight="1">
      <c r="A214" s="47"/>
      <c r="B214" s="47"/>
      <c r="C214" s="75"/>
      <c r="D214" s="74"/>
      <c r="E214" s="74"/>
      <c r="F214" s="74"/>
      <c r="G214" s="74"/>
      <c r="H214" s="74"/>
      <c r="I214" s="47"/>
      <c r="J214" s="47"/>
      <c r="K214" s="47"/>
      <c r="L214" s="47"/>
      <c r="M214" s="47"/>
      <c r="N214" s="47"/>
      <c r="O214" s="47"/>
      <c r="P214" s="47"/>
      <c r="Q214" s="47"/>
      <c r="R214" s="47"/>
      <c r="S214" s="47"/>
      <c r="T214" s="47"/>
      <c r="U214" s="47"/>
      <c r="V214" s="47"/>
      <c r="W214" s="47"/>
      <c r="X214" s="47"/>
      <c r="Y214" s="47"/>
      <c r="Z214" s="47"/>
      <c r="AA214" s="47"/>
      <c r="AB214" s="47"/>
      <c r="AC214" s="47"/>
    </row>
    <row r="215" spans="1:29" ht="16.5" customHeight="1">
      <c r="A215" s="47"/>
      <c r="B215" s="47"/>
      <c r="C215" s="75"/>
      <c r="D215" s="74"/>
      <c r="E215" s="74"/>
      <c r="F215" s="74"/>
      <c r="G215" s="74"/>
      <c r="H215" s="74"/>
      <c r="I215" s="47"/>
      <c r="J215" s="47"/>
      <c r="K215" s="47"/>
      <c r="L215" s="47"/>
      <c r="M215" s="47"/>
      <c r="N215" s="47"/>
      <c r="O215" s="47"/>
      <c r="P215" s="47"/>
      <c r="Q215" s="47"/>
      <c r="R215" s="47"/>
      <c r="S215" s="47"/>
      <c r="T215" s="47"/>
      <c r="U215" s="47"/>
      <c r="V215" s="47"/>
      <c r="W215" s="47"/>
      <c r="X215" s="47"/>
      <c r="Y215" s="47"/>
      <c r="Z215" s="47"/>
      <c r="AA215" s="47"/>
      <c r="AB215" s="47"/>
      <c r="AC215" s="47"/>
    </row>
    <row r="216" spans="1:29" ht="16.5" customHeight="1">
      <c r="A216" s="47"/>
      <c r="B216" s="47"/>
      <c r="C216" s="75"/>
      <c r="D216" s="74"/>
      <c r="E216" s="74"/>
      <c r="F216" s="74"/>
      <c r="G216" s="74"/>
      <c r="H216" s="74"/>
      <c r="I216" s="47"/>
      <c r="J216" s="47"/>
      <c r="K216" s="47"/>
      <c r="L216" s="47"/>
      <c r="M216" s="47"/>
      <c r="N216" s="47"/>
      <c r="O216" s="47"/>
      <c r="P216" s="47"/>
      <c r="Q216" s="47"/>
      <c r="R216" s="47"/>
      <c r="S216" s="47"/>
      <c r="T216" s="47"/>
      <c r="U216" s="47"/>
      <c r="V216" s="47"/>
      <c r="W216" s="47"/>
      <c r="X216" s="47"/>
      <c r="Y216" s="47"/>
      <c r="Z216" s="47"/>
      <c r="AA216" s="47"/>
      <c r="AB216" s="47"/>
      <c r="AC216" s="47"/>
    </row>
    <row r="217" spans="1:29" ht="16.5" customHeight="1">
      <c r="A217" s="47"/>
      <c r="B217" s="47"/>
      <c r="C217" s="75"/>
      <c r="D217" s="74"/>
      <c r="E217" s="74"/>
      <c r="F217" s="74"/>
      <c r="G217" s="74"/>
      <c r="H217" s="74"/>
      <c r="I217" s="47"/>
      <c r="J217" s="47"/>
      <c r="K217" s="47"/>
      <c r="L217" s="47"/>
      <c r="M217" s="47"/>
      <c r="N217" s="47"/>
      <c r="O217" s="47"/>
      <c r="P217" s="47"/>
      <c r="Q217" s="47"/>
      <c r="R217" s="47"/>
      <c r="S217" s="47"/>
      <c r="T217" s="47"/>
      <c r="U217" s="47"/>
      <c r="V217" s="47"/>
      <c r="W217" s="47"/>
      <c r="X217" s="47"/>
      <c r="Y217" s="47"/>
      <c r="Z217" s="47"/>
      <c r="AA217" s="47"/>
      <c r="AB217" s="47"/>
      <c r="AC217" s="47"/>
    </row>
    <row r="218" spans="1:29" ht="16.5" customHeight="1">
      <c r="A218" s="47"/>
      <c r="B218" s="47"/>
      <c r="C218" s="75"/>
      <c r="D218" s="74"/>
      <c r="E218" s="74"/>
      <c r="F218" s="74"/>
      <c r="G218" s="74"/>
      <c r="H218" s="74"/>
      <c r="I218" s="47"/>
      <c r="J218" s="47"/>
      <c r="K218" s="47"/>
      <c r="L218" s="47"/>
      <c r="M218" s="47"/>
      <c r="N218" s="47"/>
      <c r="O218" s="47"/>
      <c r="P218" s="47"/>
      <c r="Q218" s="47"/>
      <c r="R218" s="47"/>
      <c r="S218" s="47"/>
      <c r="T218" s="47"/>
      <c r="U218" s="47"/>
      <c r="V218" s="47"/>
      <c r="W218" s="47"/>
      <c r="X218" s="47"/>
      <c r="Y218" s="47"/>
      <c r="Z218" s="47"/>
      <c r="AA218" s="47"/>
      <c r="AB218" s="47"/>
      <c r="AC218" s="47"/>
    </row>
    <row r="219" spans="1:29" ht="16.5" customHeight="1">
      <c r="A219" s="47"/>
      <c r="B219" s="47"/>
      <c r="C219" s="75"/>
      <c r="D219" s="74"/>
      <c r="E219" s="74"/>
      <c r="F219" s="74"/>
      <c r="G219" s="74"/>
      <c r="H219" s="74"/>
      <c r="I219" s="47"/>
      <c r="J219" s="47"/>
      <c r="K219" s="47"/>
      <c r="L219" s="47"/>
      <c r="M219" s="47"/>
      <c r="N219" s="47"/>
      <c r="O219" s="47"/>
      <c r="P219" s="47"/>
      <c r="Q219" s="47"/>
      <c r="R219" s="47"/>
      <c r="S219" s="47"/>
      <c r="T219" s="47"/>
      <c r="U219" s="47"/>
      <c r="V219" s="47"/>
      <c r="W219" s="47"/>
      <c r="X219" s="47"/>
      <c r="Y219" s="47"/>
      <c r="Z219" s="47"/>
      <c r="AA219" s="47"/>
      <c r="AB219" s="47"/>
      <c r="AC219" s="47"/>
    </row>
    <row r="220" spans="1:29" ht="16.5" customHeight="1">
      <c r="A220" s="47"/>
      <c r="B220" s="47"/>
      <c r="C220" s="75"/>
      <c r="D220" s="74"/>
      <c r="E220" s="74"/>
      <c r="F220" s="74"/>
      <c r="G220" s="74"/>
      <c r="H220" s="74"/>
      <c r="I220" s="47"/>
      <c r="J220" s="47"/>
      <c r="K220" s="47"/>
      <c r="L220" s="47"/>
      <c r="M220" s="47"/>
      <c r="N220" s="47"/>
      <c r="O220" s="47"/>
      <c r="P220" s="47"/>
      <c r="Q220" s="47"/>
      <c r="R220" s="47"/>
      <c r="S220" s="47"/>
      <c r="T220" s="47"/>
      <c r="U220" s="47"/>
      <c r="V220" s="47"/>
      <c r="W220" s="47"/>
      <c r="X220" s="47"/>
      <c r="Y220" s="47"/>
      <c r="Z220" s="47"/>
      <c r="AA220" s="47"/>
      <c r="AB220" s="47"/>
      <c r="AC220" s="47"/>
    </row>
    <row r="221" spans="1:29" ht="15.75" customHeight="1">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row>
    <row r="222" spans="1:29" ht="15.75" customHeight="1">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row>
    <row r="223" spans="1:29" ht="15.75" customHeight="1">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row>
    <row r="224" spans="1:29" ht="15.75" customHeight="1">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row>
    <row r="225" spans="1:29" ht="15.75" customHeight="1">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row>
    <row r="226" spans="1:29" ht="15.75" customHeight="1">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row>
    <row r="227" spans="1:29" ht="15.75" customHeight="1">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row>
    <row r="228" spans="1:29" ht="15.75" customHeight="1">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row>
    <row r="229" spans="1:29" ht="15.75" customHeight="1">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row>
    <row r="230" spans="1:29" ht="15.75" customHeight="1">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row>
    <row r="231" spans="1:29" ht="15.75" customHeight="1">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row>
    <row r="232" spans="1:29" ht="15.75" customHeight="1">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row>
    <row r="233" spans="1:29" ht="15.75" customHeight="1">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row>
    <row r="234" spans="1:29" ht="15.75" customHeight="1">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row>
    <row r="235" spans="1:29" ht="15.75" customHeight="1">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row>
    <row r="236" spans="1:29" ht="15.75" customHeight="1">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row>
    <row r="237" spans="1:29" ht="15.75" customHeight="1">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row>
    <row r="238" spans="1:29" ht="15.75" customHeight="1">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row>
    <row r="239" spans="1:29" ht="15.75" customHeight="1">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row>
    <row r="240" spans="1:29" ht="15.75" customHeight="1">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row>
    <row r="241" spans="1:29" ht="15.75" customHeight="1">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row>
    <row r="242" spans="1:29" ht="15.75" customHeight="1">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row>
    <row r="243" spans="1:29" ht="15.75" customHeight="1">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row>
    <row r="244" spans="1:29" ht="15.75" customHeight="1">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row>
    <row r="245" spans="1:29" ht="15.75" customHeight="1">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row>
    <row r="246" spans="1:29" ht="15.75" customHeight="1">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row>
    <row r="247" spans="1:29" ht="15.75" customHeight="1">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row>
    <row r="248" spans="1:29" ht="15.75" customHeight="1">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row>
    <row r="249" spans="1:29" ht="15.75" customHeight="1">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row>
    <row r="250" spans="1:29" ht="15.75" customHeight="1">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row>
    <row r="251" spans="1:29" ht="15.75" customHeight="1">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row>
    <row r="252" spans="1:29" ht="15.75" customHeight="1">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row>
    <row r="253" spans="1:29" ht="15.75" customHeight="1">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row>
    <row r="254" spans="1:29" ht="15.75" customHeight="1">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row>
    <row r="255" spans="1:29" ht="15.75" customHeight="1">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row>
    <row r="256" spans="1:29" ht="15.75" customHeight="1">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row>
    <row r="257" spans="1:29" ht="15.75" customHeight="1">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row>
    <row r="258" spans="1:29" ht="15.75" customHeight="1">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row>
    <row r="259" spans="1:29" ht="15.75" customHeight="1">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row>
    <row r="260" spans="1:29" ht="15.75" customHeight="1">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row>
    <row r="261" spans="1:29" ht="15.75" customHeight="1">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row>
    <row r="262" spans="1:29" ht="15.75" customHeight="1">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row>
    <row r="263" spans="1:29" ht="15.75" customHeight="1">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row>
    <row r="264" spans="1:29" ht="15.75" customHeight="1">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row>
    <row r="265" spans="1:29" ht="15.75" customHeight="1">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row>
    <row r="266" spans="1:29" ht="15.75" customHeight="1">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row>
    <row r="267" spans="1:29" ht="15.75" customHeight="1">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row>
    <row r="268" spans="1:29" ht="15.75" customHeight="1">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row>
    <row r="269" spans="1:29" ht="15.75" customHeight="1">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row>
    <row r="270" spans="1:29" ht="15.75" customHeight="1">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row>
    <row r="271" spans="1:29" ht="15.75" customHeight="1">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row>
    <row r="272" spans="1:29" ht="15.75" customHeight="1">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row>
    <row r="273" spans="1:29" ht="15.75" customHeight="1">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row>
    <row r="274" spans="1:29" ht="15.75" customHeight="1">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row>
    <row r="275" spans="1:29" ht="15.75" customHeight="1">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row>
    <row r="276" spans="1:29" ht="15.75" customHeight="1">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row>
    <row r="277" spans="1:29" ht="15.75" customHeight="1">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row>
    <row r="278" spans="1:29" ht="15.75" customHeight="1">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row>
    <row r="279" spans="1:29" ht="15.75" customHeight="1">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row>
    <row r="280" spans="1:29" ht="15.75" customHeight="1">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row>
    <row r="281" spans="1:29" ht="15.75" customHeight="1">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row>
    <row r="282" spans="1:29" ht="15.75" customHeight="1">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row>
    <row r="283" spans="1:29" ht="15.75" customHeight="1">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row>
    <row r="284" spans="1:29" ht="15.75" customHeight="1">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row>
    <row r="285" spans="1:29" ht="15.75" customHeight="1">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row>
    <row r="286" spans="1:29" ht="15.75" customHeight="1">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row>
    <row r="287" spans="1:29" ht="15.75" customHeight="1">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row>
    <row r="288" spans="1:29" ht="15.75" customHeight="1">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row>
    <row r="289" spans="1:29" ht="15.75" customHeight="1">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row>
    <row r="290" spans="1:29" ht="15.75" customHeight="1">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row>
    <row r="291" spans="1:29" ht="15.75" customHeight="1">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row>
    <row r="292" spans="1:29" ht="15.75" customHeight="1">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row>
    <row r="293" spans="1:29" ht="15.75" customHeight="1">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row>
    <row r="294" spans="1:29" ht="15.75" customHeight="1">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row>
    <row r="295" spans="1:29" ht="15.75" customHeight="1">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row>
    <row r="296" spans="1:29" ht="15.75" customHeight="1">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row>
    <row r="297" spans="1:29" ht="15.75" customHeight="1">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row>
    <row r="298" spans="1:29" ht="15.75" customHeight="1">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row>
    <row r="299" spans="1:29" ht="15.75" customHeight="1">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row>
    <row r="300" spans="1:29" ht="15.75" customHeight="1">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row>
    <row r="301" spans="1:29" ht="15.75" customHeight="1">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row>
    <row r="302" spans="1:29" ht="15.75" customHeight="1">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row>
    <row r="303" spans="1:29" ht="15.75" customHeight="1">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row>
    <row r="304" spans="1:29" ht="15.75" customHeight="1">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row>
    <row r="305" spans="1:29" ht="15.75" customHeight="1">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row>
    <row r="306" spans="1:29" ht="15.75" customHeight="1">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row>
    <row r="307" spans="1:29" ht="15.75" customHeight="1">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row>
    <row r="308" spans="1:29" ht="15.75" customHeight="1">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row>
    <row r="309" spans="1:29" ht="15.75" customHeight="1">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row>
    <row r="310" spans="1:29" ht="15.75" customHeight="1">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row>
    <row r="311" spans="1:29" ht="15.75" customHeight="1">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row>
    <row r="312" spans="1:29" ht="15.75" customHeight="1">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row>
    <row r="313" spans="1:29" ht="15.75" customHeight="1">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row>
    <row r="314" spans="1:29" ht="15.75" customHeight="1">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row>
    <row r="315" spans="1:29" ht="15.75" customHeight="1">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row>
    <row r="316" spans="1:29" ht="15.75" customHeight="1">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row>
    <row r="317" spans="1:29" ht="15.75" customHeight="1">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row>
    <row r="318" spans="1:29" ht="15.75" customHeight="1">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row>
    <row r="319" spans="1:29" ht="15.75" customHeight="1">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row>
    <row r="320" spans="1:29" ht="15.75" customHeight="1">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row>
    <row r="321" spans="1:29" ht="15.75" customHeight="1">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row>
    <row r="322" spans="1:29" ht="15.75" customHeight="1">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row>
    <row r="323" spans="1:29" ht="15.75" customHeight="1">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row>
    <row r="324" spans="1:29" ht="15.75" customHeight="1">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row>
    <row r="325" spans="1:29" ht="15.75" customHeight="1">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row>
    <row r="326" spans="1:29" ht="15.75" customHeight="1">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row>
    <row r="327" spans="1:29" ht="15.75" customHeight="1">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row>
    <row r="328" spans="1:29" ht="15.75" customHeight="1">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row>
    <row r="329" spans="1:29" ht="15.75" customHeight="1">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row>
    <row r="330" spans="1:29" ht="15.75" customHeight="1">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row>
    <row r="331" spans="1:29" ht="15.75" customHeight="1">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row>
    <row r="332" spans="1:29" ht="15.75" customHeight="1">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row>
    <row r="333" spans="1:29" ht="15.75" customHeight="1">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row>
    <row r="334" spans="1:29" ht="15.75" customHeight="1">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row>
    <row r="335" spans="1:29" ht="15.75" customHeight="1">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row>
    <row r="336" spans="1:29" ht="15.75" customHeight="1">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row>
    <row r="337" spans="1:29" ht="15.75" customHeight="1">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row>
    <row r="338" spans="1:29" ht="15.75" customHeight="1">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row>
    <row r="339" spans="1:29" ht="15.75" customHeight="1">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row>
    <row r="340" spans="1:29" ht="15.75" customHeight="1">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row>
    <row r="341" spans="1:29" ht="15.75" customHeight="1">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row>
    <row r="342" spans="1:29" ht="15.75" customHeight="1">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row>
    <row r="343" spans="1:29" ht="15.75" customHeight="1">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row>
    <row r="344" spans="1:29" ht="15.75" customHeight="1">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row>
    <row r="345" spans="1:29" ht="15.75" customHeight="1">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row>
    <row r="346" spans="1:29" ht="15.75" customHeight="1">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row>
    <row r="347" spans="1:29" ht="15.75" customHeight="1">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row>
    <row r="348" spans="1:29" ht="15.75" customHeight="1">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row>
    <row r="349" spans="1:29" ht="15.75" customHeight="1">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row>
    <row r="350" spans="1:29" ht="15.75" customHeight="1">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row>
    <row r="351" spans="1:29" ht="15.75" customHeight="1">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row>
    <row r="352" spans="1:29" ht="15.75" customHeight="1">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row>
    <row r="353" spans="1:29" ht="15.75" customHeight="1">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row>
    <row r="354" spans="1:29" ht="15.75" customHeight="1">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row>
    <row r="355" spans="1:29" ht="15.75" customHeight="1">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row>
    <row r="356" spans="1:29" ht="15.75" customHeight="1">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row>
    <row r="357" spans="1:29" ht="15.75" customHeight="1">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row>
    <row r="358" spans="1:29" ht="15.75" customHeight="1">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row>
    <row r="359" spans="1:29" ht="15.75" customHeight="1">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row>
    <row r="360" spans="1:29" ht="15.75" customHeight="1">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row>
    <row r="361" spans="1:29" ht="15.75" customHeight="1">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row>
    <row r="362" spans="1:29" ht="15.75" customHeight="1">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row>
    <row r="363" spans="1:29" ht="15.75" customHeight="1">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row>
    <row r="364" spans="1:29" ht="15.75" customHeight="1">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row>
    <row r="365" spans="1:29" ht="15.75" customHeight="1">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row>
    <row r="366" spans="1:29" ht="15.75" customHeight="1">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row>
    <row r="367" spans="1:29" ht="15.75" customHeight="1">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row>
    <row r="368" spans="1:29" ht="15.75" customHeight="1">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row>
    <row r="369" spans="1:29" ht="15.75" customHeight="1">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row>
    <row r="370" spans="1:29" ht="15.75" customHeight="1">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row>
    <row r="371" spans="1:29" ht="15.75" customHeight="1">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row>
    <row r="372" spans="1:29" ht="15.75" customHeight="1">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row>
    <row r="373" spans="1:29" ht="15.75" customHeight="1">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row>
    <row r="374" spans="1:29" ht="15.75" customHeight="1">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row>
    <row r="375" spans="1:29" ht="15.75" customHeight="1">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row>
    <row r="376" spans="1:29" ht="15.75" customHeight="1">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row>
    <row r="377" spans="1:29" ht="15.75" customHeight="1">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row>
    <row r="378" spans="1:29" ht="15.75" customHeight="1">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row>
    <row r="379" spans="1:29" ht="15.75" customHeight="1">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row>
    <row r="380" spans="1:29" ht="15.75" customHeight="1">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row>
    <row r="381" spans="1:29" ht="15.75" customHeight="1">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row>
    <row r="382" spans="1:29" ht="15.75" customHeight="1">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row>
    <row r="383" spans="1:29" ht="15.75" customHeight="1">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row>
    <row r="384" spans="1:29" ht="15.75" customHeight="1">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row>
    <row r="385" spans="1:29" ht="15.75" customHeight="1">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row>
    <row r="386" spans="1:29" ht="15.75" customHeight="1">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row>
    <row r="387" spans="1:29" ht="15.75" customHeight="1">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row>
    <row r="388" spans="1:29" ht="15.75" customHeight="1">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row>
    <row r="389" spans="1:29" ht="15.75" customHeight="1">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row>
    <row r="390" spans="1:29" ht="15.75" customHeight="1">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row>
    <row r="391" spans="1:29" ht="15.75" customHeight="1">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row>
    <row r="392" spans="1:29" ht="15.75" customHeight="1">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row>
    <row r="393" spans="1:29" ht="15.75" customHeight="1">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row>
    <row r="394" spans="1:29" ht="15.75" customHeight="1">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row>
    <row r="395" spans="1:29" ht="15.75" customHeight="1">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row>
    <row r="396" spans="1:29" ht="15.75" customHeight="1">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row>
    <row r="397" spans="1:29" ht="15.75" customHeight="1">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row>
    <row r="398" spans="1:29" ht="15.75" customHeight="1">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row>
    <row r="399" spans="1:29" ht="15.75" customHeight="1">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row>
    <row r="400" spans="1:29" ht="15.75" customHeight="1">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row>
    <row r="401" spans="1:29" ht="15.75" customHeight="1">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row>
    <row r="402" spans="1:29" ht="15.75" customHeight="1">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row>
    <row r="403" spans="1:29" ht="15.75" customHeight="1">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row>
    <row r="404" spans="1:29" ht="15.75" customHeight="1">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row>
    <row r="405" spans="1:29" ht="15.75" customHeight="1">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row>
    <row r="406" spans="1:29" ht="15.75" customHeight="1">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row>
    <row r="407" spans="1:29" ht="15.75" customHeight="1">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row>
    <row r="408" spans="1:29" ht="15.75" customHeight="1">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row>
    <row r="409" spans="1:29" ht="15.75" customHeight="1">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row>
    <row r="410" spans="1:29" ht="15.75" customHeight="1">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row>
    <row r="411" spans="1:29" ht="15.75" customHeight="1">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row>
    <row r="412" spans="1:29" ht="15.75" customHeight="1">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row>
    <row r="413" spans="1:29" ht="15.75" customHeight="1">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row>
    <row r="414" spans="1:29" ht="15.75" customHeight="1">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row>
    <row r="415" spans="1:29" ht="15.75" customHeight="1">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row>
    <row r="416" spans="1:29" ht="15.75" customHeight="1">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row>
    <row r="417" spans="1:29" ht="15.75" customHeight="1">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row>
    <row r="418" spans="1:29" ht="15.75" customHeight="1">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row>
    <row r="419" spans="1:29" ht="15.75" customHeight="1">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row>
    <row r="420" spans="1:29" ht="15.75" customHeight="1">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row>
    <row r="421" spans="1:29" ht="15.75" customHeight="1">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row>
    <row r="422" spans="1:29" ht="15.75" customHeight="1">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row>
    <row r="423" spans="1:29" ht="15.75" customHeight="1">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row>
    <row r="424" spans="1:29" ht="15.75" customHeight="1">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row>
    <row r="425" spans="1:29" ht="15.75" customHeight="1">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row>
    <row r="426" spans="1:29" ht="15.75" customHeight="1">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row>
    <row r="427" spans="1:29" ht="15.75" customHeight="1">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row>
    <row r="428" spans="1:29" ht="15.75" customHeight="1">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row>
    <row r="429" spans="1:29" ht="15.75" customHeight="1">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row>
    <row r="430" spans="1:29" ht="15.75" customHeight="1">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row>
    <row r="431" spans="1:29" ht="15.75" customHeight="1">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row>
    <row r="432" spans="1:29" ht="15.75" customHeight="1">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row>
    <row r="433" spans="1:29" ht="15.75" customHeight="1">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row>
    <row r="434" spans="1:29" ht="15.75" customHeight="1">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row>
    <row r="435" spans="1:29" ht="15.75" customHeight="1">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row>
    <row r="436" spans="1:29" ht="15.75" customHeight="1">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row>
    <row r="437" spans="1:29" ht="15.75" customHeight="1">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row>
    <row r="438" spans="1:29" ht="15.75" customHeight="1">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row>
    <row r="439" spans="1:29" ht="15.75" customHeight="1">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row>
    <row r="440" spans="1:29" ht="15.75" customHeight="1">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row>
    <row r="441" spans="1:29" ht="15.75" customHeight="1">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row>
    <row r="442" spans="1:29" ht="15.75" customHeight="1">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row>
    <row r="443" spans="1:29" ht="15.75" customHeight="1">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row>
    <row r="444" spans="1:29" ht="15.75" customHeight="1">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row>
    <row r="445" spans="1:29" ht="15.75" customHeight="1">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row>
    <row r="446" spans="1:29" ht="15.75" customHeight="1">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row>
    <row r="447" spans="1:29" ht="15.75" customHeight="1">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row>
    <row r="448" spans="1:29" ht="15.75" customHeight="1">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row>
    <row r="449" spans="1:29" ht="15.75" customHeight="1">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row>
    <row r="450" spans="1:29" ht="15.75" customHeight="1">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row>
    <row r="451" spans="1:29" ht="15.75" customHeight="1">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row>
    <row r="452" spans="1:29" ht="15.75" customHeight="1">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row>
    <row r="453" spans="1:29" ht="15.75" customHeight="1">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row>
    <row r="454" spans="1:29" ht="15.75" customHeight="1">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row>
    <row r="455" spans="1:29" ht="15.75" customHeight="1">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row>
    <row r="456" spans="1:29" ht="15.75" customHeight="1">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row>
    <row r="457" spans="1:29" ht="15.75" customHeight="1">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row>
    <row r="458" spans="1:29" ht="15.75" customHeight="1">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row>
    <row r="459" spans="1:29" ht="15.75" customHeight="1">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row>
    <row r="460" spans="1:29" ht="15.75" customHeight="1">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row>
    <row r="461" spans="1:29" ht="15.75" customHeight="1">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row>
    <row r="462" spans="1:29" ht="15.75" customHeight="1">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row>
    <row r="463" spans="1:29" ht="15.75" customHeight="1">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row>
    <row r="464" spans="1:29" ht="15.75" customHeight="1">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row>
    <row r="465" spans="1:29" ht="15.75" customHeight="1">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row>
    <row r="466" spans="1:29" ht="15.75" customHeight="1">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row>
    <row r="467" spans="1:29" ht="15.75" customHeight="1">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row>
    <row r="468" spans="1:29" ht="15.75" customHeight="1">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row>
    <row r="469" spans="1:29" ht="15.75" customHeight="1">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row>
    <row r="470" spans="1:29" ht="15.75" customHeight="1">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row>
    <row r="471" spans="1:29" ht="15.75" customHeight="1">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row>
    <row r="472" spans="1:29" ht="15.75" customHeight="1">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row>
    <row r="473" spans="1:29" ht="15.75" customHeight="1">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row>
    <row r="474" spans="1:29" ht="15.75" customHeight="1">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row>
    <row r="475" spans="1:29" ht="15.75" customHeight="1">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row>
    <row r="476" spans="1:29" ht="15.75" customHeight="1">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row>
    <row r="477" spans="1:29" ht="15.75" customHeight="1">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row>
    <row r="478" spans="1:29" ht="15.75" customHeight="1">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row>
    <row r="479" spans="1:29" ht="15.75" customHeight="1">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row>
    <row r="480" spans="1:29" ht="15.75" customHeight="1">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row>
    <row r="481" spans="1:29" ht="15.75" customHeight="1">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row>
    <row r="482" spans="1:29" ht="15.75" customHeight="1">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row>
    <row r="483" spans="1:29" ht="15.75" customHeight="1">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row>
    <row r="484" spans="1:29" ht="15.75" customHeight="1">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row>
    <row r="485" spans="1:29" ht="15.75" customHeight="1">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row>
    <row r="486" spans="1:29" ht="15.75" customHeight="1">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row>
    <row r="487" spans="1:29" ht="15.75" customHeight="1">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row>
    <row r="488" spans="1:29" ht="15.75" customHeight="1">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row>
    <row r="489" spans="1:29" ht="15.75" customHeight="1">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row>
    <row r="490" spans="1:29" ht="15.75" customHeight="1">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row>
    <row r="491" spans="1:29" ht="15.75" customHeight="1">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row>
    <row r="492" spans="1:29" ht="15.75" customHeight="1">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row>
    <row r="493" spans="1:29" ht="15.75" customHeight="1">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row>
    <row r="494" spans="1:29" ht="15.75" customHeight="1">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row>
    <row r="495" spans="1:29" ht="15.75" customHeight="1">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row>
    <row r="496" spans="1:29" ht="15.75" customHeight="1">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row>
    <row r="497" spans="1:29" ht="15.75" customHeight="1">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row>
    <row r="498" spans="1:29" ht="15.75" customHeight="1">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row>
    <row r="499" spans="1:29" ht="15.75" customHeight="1">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row>
    <row r="500" spans="1:29" ht="15.75" customHeight="1">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row>
    <row r="501" spans="1:29" ht="15.75" customHeight="1">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row>
    <row r="502" spans="1:29" ht="15.75" customHeight="1">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row>
    <row r="503" spans="1:29" ht="15.75" customHeight="1">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row>
    <row r="504" spans="1:29" ht="15.75" customHeight="1">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row>
    <row r="505" spans="1:29" ht="15.75" customHeight="1">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row>
    <row r="506" spans="1:29" ht="15.75" customHeight="1">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row>
    <row r="507" spans="1:29" ht="15.75" customHeight="1">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row>
    <row r="508" spans="1:29" ht="15.75" customHeight="1">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row>
    <row r="509" spans="1:29" ht="15.75" customHeight="1">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row>
    <row r="510" spans="1:29" ht="15.75" customHeight="1">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row>
    <row r="511" spans="1:29" ht="15.75" customHeight="1">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row>
    <row r="512" spans="1:29" ht="15.75" customHeight="1">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row>
    <row r="513" spans="1:29" ht="15.75" customHeight="1">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row>
    <row r="514" spans="1:29" ht="15.75" customHeight="1">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row>
    <row r="515" spans="1:29" ht="15.75" customHeight="1">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row>
    <row r="516" spans="1:29" ht="15.75" customHeight="1">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row>
    <row r="517" spans="1:29" ht="15.75" customHeight="1">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row>
    <row r="518" spans="1:29" ht="15.75" customHeight="1">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row>
    <row r="519" spans="1:29" ht="15.75" customHeight="1">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row>
    <row r="520" spans="1:29" ht="15.75" customHeight="1">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row>
    <row r="521" spans="1:29" ht="15.75" customHeight="1">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row>
    <row r="522" spans="1:29" ht="15.75" customHeight="1">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row>
    <row r="523" spans="1:29" ht="15.75" customHeight="1">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row>
    <row r="524" spans="1:29" ht="15.75" customHeight="1">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row>
    <row r="525" spans="1:29" ht="15.75" customHeight="1">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row>
    <row r="526" spans="1:29" ht="15.75" customHeight="1">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row>
    <row r="527" spans="1:29" ht="15.75" customHeight="1">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row>
    <row r="528" spans="1:29" ht="15.75" customHeight="1">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row>
    <row r="529" spans="1:29" ht="15.75" customHeight="1">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row>
    <row r="530" spans="1:29" ht="15.75" customHeight="1">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row>
    <row r="531" spans="1:29" ht="15.75" customHeight="1">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row>
    <row r="532" spans="1:29" ht="15.75" customHeight="1">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row>
    <row r="533" spans="1:29" ht="15.75" customHeight="1">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row>
    <row r="534" spans="1:29" ht="15.75" customHeight="1">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row>
    <row r="535" spans="1:29" ht="15.75" customHeight="1">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row>
    <row r="536" spans="1:29" ht="15.75" customHeight="1">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row>
    <row r="537" spans="1:29" ht="15.75" customHeight="1">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row>
    <row r="538" spans="1:29" ht="15.75" customHeight="1">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row>
    <row r="539" spans="1:29" ht="15.75" customHeight="1">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row>
    <row r="540" spans="1:29" ht="15.75" customHeight="1">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row>
    <row r="541" spans="1:29" ht="15.75" customHeight="1">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row>
    <row r="542" spans="1:29" ht="15.75" customHeight="1">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row>
    <row r="543" spans="1:29" ht="15.75" customHeight="1">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row>
    <row r="544" spans="1:29" ht="15.75" customHeight="1">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row>
    <row r="545" spans="1:29" ht="15.75" customHeight="1">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row>
    <row r="546" spans="1:29" ht="15.75" customHeight="1">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row>
    <row r="547" spans="1:29" ht="15.75" customHeight="1">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row>
    <row r="548" spans="1:29" ht="15.75" customHeight="1">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row>
    <row r="549" spans="1:29" ht="15.75" customHeight="1">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row>
    <row r="550" spans="1:29" ht="15.75" customHeight="1">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row>
    <row r="551" spans="1:29" ht="15.75" customHeight="1">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row>
    <row r="552" spans="1:29" ht="15.75" customHeight="1">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row>
    <row r="553" spans="1:29" ht="15.75" customHeight="1">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row>
    <row r="554" spans="1:29" ht="15.75" customHeight="1">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row>
    <row r="555" spans="1:29" ht="15.75" customHeight="1">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row>
    <row r="556" spans="1:29" ht="15.75" customHeight="1">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row>
    <row r="557" spans="1:29" ht="15.75" customHeight="1">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row>
    <row r="558" spans="1:29" ht="15.75" customHeight="1">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row>
    <row r="559" spans="1:29" ht="15.75" customHeight="1">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row>
    <row r="560" spans="1:29" ht="15.75" customHeight="1">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row>
    <row r="561" spans="1:29" ht="15.75" customHeight="1">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row>
    <row r="562" spans="1:29" ht="15.75" customHeight="1">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row>
    <row r="563" spans="1:29" ht="15.75" customHeight="1">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row>
    <row r="564" spans="1:29" ht="15.75" customHeight="1">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row>
    <row r="565" spans="1:29" ht="15.75" customHeight="1">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row>
    <row r="566" spans="1:29" ht="15.75" customHeight="1">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row>
    <row r="567" spans="1:29" ht="15.75" customHeight="1">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row>
    <row r="568" spans="1:29" ht="15.75" customHeight="1">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row>
    <row r="569" spans="1:29" ht="15.75" customHeight="1">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row>
    <row r="570" spans="1:29" ht="15.75" customHeight="1">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row>
    <row r="571" spans="1:29" ht="15.75" customHeight="1">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row>
    <row r="572" spans="1:29" ht="15.75" customHeight="1">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row>
    <row r="573" spans="1:29" ht="15.75" customHeight="1">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row>
    <row r="574" spans="1:29" ht="15.75" customHeight="1">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row>
    <row r="575" spans="1:29" ht="15.75" customHeight="1">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row>
    <row r="576" spans="1:29" ht="15.75" customHeight="1">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row>
    <row r="577" spans="1:29" ht="15.75" customHeight="1">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row>
    <row r="578" spans="1:29" ht="15.75" customHeight="1">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row>
    <row r="579" spans="1:29" ht="15.75" customHeight="1">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row>
    <row r="580" spans="1:29" ht="15.75" customHeight="1">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row>
    <row r="581" spans="1:29" ht="15.75" customHeight="1">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row>
    <row r="582" spans="1:29" ht="15.75" customHeight="1">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row>
    <row r="583" spans="1:29" ht="15.75" customHeight="1">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row>
    <row r="584" spans="1:29" ht="15.75" customHeight="1">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row>
    <row r="585" spans="1:29" ht="15.75" customHeight="1">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row>
    <row r="586" spans="1:29" ht="15.75" customHeight="1">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row>
    <row r="587" spans="1:29" ht="15.75" customHeight="1">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row>
    <row r="588" spans="1:29" ht="15.75" customHeight="1">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row>
    <row r="589" spans="1:29" ht="15.75" customHeight="1">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row>
    <row r="590" spans="1:29" ht="15.75" customHeight="1">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row>
    <row r="591" spans="1:29" ht="15.75" customHeight="1">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row>
    <row r="592" spans="1:29" ht="15.75" customHeight="1">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row>
    <row r="593" spans="1:29" ht="15.75" customHeight="1">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row>
    <row r="594" spans="1:29" ht="15.75" customHeight="1">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row>
    <row r="595" spans="1:29" ht="15.75" customHeight="1">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row>
    <row r="596" spans="1:29" ht="15.75" customHeight="1">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row>
    <row r="597" spans="1:29" ht="15.75" customHeight="1">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row>
    <row r="598" spans="1:29" ht="15.75" customHeight="1">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row>
    <row r="599" spans="1:29" ht="15.75" customHeight="1">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row>
    <row r="600" spans="1:29" ht="15.75" customHeight="1">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row>
    <row r="601" spans="1:29" ht="15.75" customHeight="1">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row>
    <row r="602" spans="1:29" ht="15.75" customHeight="1">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row>
    <row r="603" spans="1:29" ht="15.75" customHeight="1">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row>
    <row r="604" spans="1:29" ht="15.75" customHeight="1">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row>
    <row r="605" spans="1:29" ht="15.75" customHeight="1">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row>
    <row r="606" spans="1:29" ht="15.75" customHeight="1">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row>
    <row r="607" spans="1:29" ht="15.75" customHeight="1">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row>
    <row r="608" spans="1:29" ht="15.75" customHeight="1">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row>
    <row r="609" spans="1:29" ht="15.75" customHeight="1">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row>
    <row r="610" spans="1:29" ht="15.75" customHeight="1">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row>
    <row r="611" spans="1:29" ht="15.75" customHeight="1">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row>
    <row r="612" spans="1:29" ht="15.75" customHeight="1">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row>
    <row r="613" spans="1:29" ht="15.75" customHeight="1">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row>
    <row r="614" spans="1:29" ht="15.75" customHeight="1">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row>
    <row r="615" spans="1:29" ht="15.75" customHeight="1">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row>
    <row r="616" spans="1:29" ht="15.75" customHeight="1">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row>
    <row r="617" spans="1:29" ht="15.75" customHeight="1">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row>
    <row r="618" spans="1:29" ht="15.75" customHeight="1">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row>
    <row r="619" spans="1:29" ht="15.75" customHeight="1">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row>
    <row r="620" spans="1:29" ht="15.75" customHeight="1">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row>
    <row r="621" spans="1:29" ht="15.75" customHeight="1">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row>
    <row r="622" spans="1:29" ht="15.75" customHeight="1">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row>
    <row r="623" spans="1:29" ht="15.75" customHeight="1">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row>
    <row r="624" spans="1:29" ht="15.75" customHeight="1">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row>
    <row r="625" spans="1:29" ht="15.75" customHeight="1">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row>
    <row r="626" spans="1:29" ht="15.75" customHeight="1">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row>
    <row r="627" spans="1:29" ht="15.75" customHeight="1">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row>
    <row r="628" spans="1:29" ht="15.75" customHeight="1">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row>
    <row r="629" spans="1:29" ht="15.75" customHeight="1">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row>
    <row r="630" spans="1:29" ht="15.75" customHeight="1">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row>
    <row r="631" spans="1:29" ht="15.75" customHeight="1">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row>
    <row r="632" spans="1:29" ht="15.75" customHeight="1">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row>
    <row r="633" spans="1:29" ht="15.75" customHeight="1">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row>
    <row r="634" spans="1:29" ht="15.75" customHeight="1">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row>
    <row r="635" spans="1:29" ht="15.75" customHeight="1">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row>
    <row r="636" spans="1:29" ht="15.75" customHeight="1">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row>
    <row r="637" spans="1:29" ht="15.75" customHeight="1">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row>
    <row r="638" spans="1:29" ht="15.75" customHeight="1">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row>
    <row r="639" spans="1:29" ht="15.75" customHeight="1">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row>
    <row r="640" spans="1:29" ht="15.75" customHeight="1">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row>
    <row r="641" spans="1:29" ht="15.75" customHeight="1">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row>
    <row r="642" spans="1:29" ht="15.75" customHeight="1">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row>
    <row r="643" spans="1:29" ht="15.75" customHeight="1">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row>
    <row r="644" spans="1:29" ht="15.75" customHeight="1">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row>
    <row r="645" spans="1:29" ht="15.75" customHeight="1">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row>
    <row r="646" spans="1:29" ht="15.75" customHeight="1">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row>
    <row r="647" spans="1:29" ht="15.75" customHeight="1">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row>
    <row r="648" spans="1:29" ht="15.75" customHeight="1">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row>
    <row r="649" spans="1:29" ht="15.75" customHeight="1">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row>
    <row r="650" spans="1:29" ht="15.75" customHeight="1">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row>
    <row r="651" spans="1:29" ht="15.75" customHeight="1">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row>
    <row r="652" spans="1:29" ht="15.75" customHeight="1">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row>
    <row r="653" spans="1:29" ht="15.75" customHeight="1">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row>
    <row r="654" spans="1:29" ht="15.75" customHeight="1">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row>
    <row r="655" spans="1:29" ht="15.75" customHeight="1">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row>
    <row r="656" spans="1:29" ht="15.75" customHeight="1">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row>
    <row r="657" spans="1:29" ht="15.75" customHeight="1">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row>
    <row r="658" spans="1:29" ht="15.75" customHeight="1">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row>
    <row r="659" spans="1:29" ht="15.75" customHeight="1">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row>
    <row r="660" spans="1:29" ht="15.75" customHeight="1">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row>
    <row r="661" spans="1:29" ht="15.75" customHeight="1">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row>
    <row r="662" spans="1:29" ht="15.75" customHeight="1">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row>
    <row r="663" spans="1:29" ht="15.75" customHeight="1">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row>
    <row r="664" spans="1:29" ht="15.75" customHeight="1">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row>
    <row r="665" spans="1:29" ht="15.75" customHeight="1">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row>
    <row r="666" spans="1:29" ht="15.75" customHeight="1">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row>
    <row r="667" spans="1:29" ht="15.75" customHeight="1">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row>
    <row r="668" spans="1:29" ht="15.75" customHeight="1">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row>
    <row r="669" spans="1:29" ht="15.75" customHeight="1">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row>
    <row r="670" spans="1:29" ht="15.75" customHeight="1">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row>
    <row r="671" spans="1:29" ht="15.75" customHeight="1">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row>
    <row r="672" spans="1:29" ht="15.75" customHeight="1">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row>
    <row r="673" spans="1:29" ht="15.75" customHeight="1">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row>
    <row r="674" spans="1:29" ht="15.75" customHeight="1">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row>
    <row r="675" spans="1:29" ht="15.75" customHeight="1">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row>
    <row r="676" spans="1:29" ht="15.75" customHeight="1">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row>
    <row r="677" spans="1:29" ht="15.75" customHeight="1">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row>
    <row r="678" spans="1:29" ht="15.75" customHeight="1">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row>
    <row r="679" spans="1:29" ht="15.75" customHeight="1">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row>
    <row r="680" spans="1:29" ht="15.75" customHeight="1">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row>
    <row r="681" spans="1:29" ht="15.75" customHeight="1">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row>
    <row r="682" spans="1:29" ht="15.75" customHeight="1">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row>
    <row r="683" spans="1:29" ht="15.75" customHeight="1">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row>
    <row r="684" spans="1:29" ht="15.75" customHeight="1">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row>
    <row r="685" spans="1:29" ht="15.75" customHeight="1">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row>
    <row r="686" spans="1:29" ht="15.75" customHeight="1">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row>
    <row r="687" spans="1:29" ht="15.75" customHeight="1">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row>
    <row r="688" spans="1:29" ht="15.75" customHeight="1">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row>
    <row r="689" spans="1:29" ht="15.75" customHeight="1">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row>
    <row r="690" spans="1:29" ht="15.75" customHeight="1">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row>
    <row r="691" spans="1:29" ht="15.75" customHeight="1">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row>
    <row r="692" spans="1:29" ht="15.75" customHeight="1">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row>
    <row r="693" spans="1:29" ht="15.75" customHeight="1">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row>
    <row r="694" spans="1:29" ht="15.75" customHeight="1">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row>
    <row r="695" spans="1:29" ht="15.75" customHeight="1">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row>
    <row r="696" spans="1:29" ht="15.75" customHeight="1">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row>
    <row r="697" spans="1:29" ht="15.75" customHeight="1">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row>
    <row r="698" spans="1:29" ht="15.75" customHeight="1">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row>
    <row r="699" spans="1:29" ht="15.75" customHeight="1">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row>
    <row r="700" spans="1:29" ht="15.75" customHeight="1">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row>
    <row r="701" spans="1:29" ht="15.75" customHeight="1">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row>
    <row r="702" spans="1:29" ht="15.75" customHeight="1">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row>
    <row r="703" spans="1:29" ht="15.75" customHeight="1">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row>
    <row r="704" spans="1:29" ht="15.75" customHeight="1">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row>
    <row r="705" spans="1:29" ht="15.75" customHeight="1">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row>
    <row r="706" spans="1:29" ht="15.75" customHeight="1">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row>
    <row r="707" spans="1:29" ht="15.75" customHeight="1">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row>
    <row r="708" spans="1:29" ht="15.75" customHeight="1">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row>
    <row r="709" spans="1:29" ht="15.75" customHeight="1">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row>
    <row r="710" spans="1:29" ht="15.75" customHeight="1">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row>
    <row r="711" spans="1:29" ht="15.75" customHeight="1">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row>
    <row r="712" spans="1:29" ht="15.75" customHeight="1">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row>
    <row r="713" spans="1:29" ht="15.75" customHeight="1">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row>
    <row r="714" spans="1:29" ht="15.75" customHeight="1">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row>
    <row r="715" spans="1:29" ht="15.75" customHeight="1">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row>
    <row r="716" spans="1:29" ht="15.75" customHeight="1">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row>
    <row r="717" spans="1:29" ht="15.75" customHeight="1">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row>
    <row r="718" spans="1:29" ht="15.75" customHeight="1">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row>
    <row r="719" spans="1:29" ht="15.75" customHeight="1">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row>
    <row r="720" spans="1:29" ht="15.75" customHeight="1">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row>
    <row r="721" spans="1:29" ht="15.75" customHeight="1">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row>
    <row r="722" spans="1:29" ht="15.75" customHeight="1">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row>
    <row r="723" spans="1:29" ht="15.75" customHeight="1">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row>
    <row r="724" spans="1:29" ht="15.75" customHeight="1">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row>
    <row r="725" spans="1:29" ht="15.75" customHeight="1">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row>
    <row r="726" spans="1:29" ht="15.75" customHeight="1">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row>
    <row r="727" spans="1:29" ht="15.75" customHeight="1">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row>
    <row r="728" spans="1:29" ht="15.75" customHeight="1">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row>
    <row r="729" spans="1:29" ht="15.75" customHeight="1">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row>
    <row r="730" spans="1:29" ht="15.75" customHeight="1">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row>
    <row r="731" spans="1:29" ht="15.75" customHeight="1">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row>
    <row r="732" spans="1:29" ht="15.75" customHeight="1">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row>
    <row r="733" spans="1:29" ht="15.75" customHeight="1">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row>
    <row r="734" spans="1:29" ht="15.75" customHeight="1">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row>
    <row r="735" spans="1:29" ht="15.75" customHeight="1">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row>
    <row r="736" spans="1:29" ht="15.75" customHeight="1">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row>
    <row r="737" spans="1:29" ht="15.75" customHeight="1">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row>
    <row r="738" spans="1:29" ht="15.75" customHeight="1">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row>
    <row r="739" spans="1:29" ht="15.75" customHeight="1">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row>
    <row r="740" spans="1:29" ht="15.75" customHeight="1">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row>
    <row r="741" spans="1:29" ht="15.75" customHeight="1">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row>
    <row r="742" spans="1:29" ht="15.75" customHeight="1">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row>
    <row r="743" spans="1:29" ht="15.75" customHeight="1">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row>
    <row r="744" spans="1:29" ht="15.75" customHeight="1">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row>
    <row r="745" spans="1:29" ht="15.75" customHeight="1">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row>
    <row r="746" spans="1:29" ht="15.75" customHeight="1">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row>
    <row r="747" spans="1:29" ht="15.75" customHeight="1">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row>
    <row r="748" spans="1:29" ht="15.75" customHeight="1">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row>
    <row r="749" spans="1:29" ht="15.75" customHeight="1">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row>
    <row r="750" spans="1:29" ht="15.75" customHeight="1">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row>
    <row r="751" spans="1:29" ht="15.75" customHeight="1">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row>
    <row r="752" spans="1:29" ht="15.75" customHeight="1">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row>
    <row r="753" spans="1:29" ht="15.75" customHeight="1">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row>
    <row r="754" spans="1:29" ht="15.75" customHeight="1">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row>
    <row r="755" spans="1:29" ht="15.75" customHeight="1">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row>
    <row r="756" spans="1:29" ht="15.75" customHeight="1">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row>
    <row r="757" spans="1:29" ht="15.75" customHeight="1">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row>
    <row r="758" spans="1:29" ht="15.75" customHeight="1">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row>
    <row r="759" spans="1:29" ht="15.75" customHeight="1">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row>
    <row r="760" spans="1:29" ht="15.75" customHeight="1">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row>
    <row r="761" spans="1:29" ht="15.75" customHeight="1">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row>
    <row r="762" spans="1:29" ht="15.75" customHeight="1">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row>
    <row r="763" spans="1:29" ht="15.75" customHeight="1">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row>
    <row r="764" spans="1:29" ht="15.75" customHeight="1">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row>
    <row r="765" spans="1:29" ht="15.75" customHeight="1">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row>
    <row r="766" spans="1:29" ht="15.75" customHeight="1">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row>
    <row r="767" spans="1:29" ht="15.75" customHeight="1">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row>
    <row r="768" spans="1:29" ht="15.75" customHeight="1">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row>
    <row r="769" spans="1:29" ht="15.75" customHeight="1">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row>
    <row r="770" spans="1:29" ht="15.75" customHeight="1">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row>
    <row r="771" spans="1:29" ht="15.75" customHeight="1">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row>
    <row r="772" spans="1:29" ht="15.75" customHeight="1">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row>
    <row r="773" spans="1:29" ht="15.75" customHeight="1">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row>
    <row r="774" spans="1:29" ht="15.75" customHeight="1">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row>
    <row r="775" spans="1:29" ht="15.75" customHeight="1">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row>
    <row r="776" spans="1:29" ht="15.75" customHeight="1">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row>
    <row r="777" spans="1:29" ht="15.75" customHeight="1">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row>
    <row r="778" spans="1:29" ht="15.75" customHeight="1">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row>
    <row r="779" spans="1:29" ht="15.75" customHeight="1">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row>
    <row r="780" spans="1:29" ht="15.75" customHeight="1">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row>
    <row r="781" spans="1:29" ht="15.75" customHeight="1">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row>
    <row r="782" spans="1:29" ht="15.75" customHeight="1">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row>
    <row r="783" spans="1:29" ht="15.75" customHeight="1">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row>
    <row r="784" spans="1:29" ht="15.75" customHeight="1">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row>
    <row r="785" spans="1:29" ht="15.75" customHeight="1">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row>
    <row r="786" spans="1:29" ht="15.75" customHeight="1">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row>
    <row r="787" spans="1:29" ht="15.75" customHeight="1">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row>
    <row r="788" spans="1:29" ht="15.75" customHeight="1">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row>
    <row r="789" spans="1:29" ht="15.75" customHeight="1">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row>
    <row r="790" spans="1:29" ht="15.75" customHeight="1">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row>
    <row r="791" spans="1:29" ht="15.75" customHeight="1">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row>
    <row r="792" spans="1:29" ht="15.75" customHeight="1">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row>
    <row r="793" spans="1:29" ht="15.75" customHeight="1">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row>
    <row r="794" spans="1:29" ht="15.75" customHeight="1">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row>
    <row r="795" spans="1:29" ht="15.75" customHeight="1">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row>
    <row r="796" spans="1:29" ht="15.75" customHeight="1">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row>
    <row r="797" spans="1:29" ht="15.75" customHeight="1">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row>
    <row r="798" spans="1:29" ht="15.75" customHeight="1">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row>
    <row r="799" spans="1:29" ht="15.75" customHeight="1">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row>
    <row r="800" spans="1:29" ht="15.75" customHeight="1">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row>
    <row r="801" spans="1:29" ht="15.75" customHeight="1">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row>
    <row r="802" spans="1:29" ht="15.75" customHeight="1">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row>
    <row r="803" spans="1:29" ht="15.75" customHeight="1">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row>
    <row r="804" spans="1:29" ht="15.75" customHeight="1">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row>
    <row r="805" spans="1:29" ht="15.75" customHeight="1">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row>
    <row r="806" spans="1:29" ht="15.75" customHeight="1">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row>
    <row r="807" spans="1:29" ht="15.75" customHeight="1">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row>
    <row r="808" spans="1:29" ht="15.75" customHeight="1">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row>
    <row r="809" spans="1:29" ht="15.75" customHeight="1">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row>
    <row r="810" spans="1:29" ht="15.75" customHeight="1">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row>
    <row r="811" spans="1:29" ht="15.75" customHeight="1">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row>
    <row r="812" spans="1:29" ht="15.75" customHeight="1">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row>
    <row r="813" spans="1:29" ht="15.75" customHeight="1">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row>
    <row r="814" spans="1:29" ht="15.75" customHeight="1">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row>
    <row r="815" spans="1:29" ht="15.75" customHeight="1">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row>
    <row r="816" spans="1:29" ht="15.75" customHeight="1">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row>
    <row r="817" spans="1:29" ht="15.75" customHeight="1">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row>
    <row r="818" spans="1:29" ht="15.75" customHeight="1">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row>
    <row r="819" spans="1:29" ht="15.75" customHeight="1">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row>
    <row r="820" spans="1:29" ht="15.75" customHeight="1">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row>
    <row r="821" spans="1:29" ht="15.75" customHeight="1">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row>
    <row r="822" spans="1:29" ht="15.75" customHeight="1">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row>
    <row r="823" spans="1:29" ht="15.75" customHeight="1">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row>
    <row r="824" spans="1:29" ht="15.75" customHeight="1">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row>
    <row r="825" spans="1:29" ht="15.75" customHeight="1">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row>
    <row r="826" spans="1:29" ht="15.75" customHeight="1">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row>
    <row r="827" spans="1:29" ht="15.75" customHeight="1">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row>
    <row r="828" spans="1:29" ht="15.75" customHeight="1">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row>
    <row r="829" spans="1:29" ht="15.75" customHeight="1">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row>
    <row r="830" spans="1:29" ht="15.75" customHeight="1">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row>
    <row r="831" spans="1:29" ht="15.75" customHeight="1">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row>
    <row r="832" spans="1:29" ht="15.75" customHeight="1">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row>
    <row r="833" spans="1:29" ht="15.75" customHeight="1">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row>
    <row r="834" spans="1:29" ht="15.75" customHeight="1">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row>
    <row r="835" spans="1:29" ht="15.75" customHeight="1">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row>
    <row r="836" spans="1:29" ht="15.75" customHeight="1">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row>
    <row r="837" spans="1:29" ht="15.75" customHeight="1">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row>
    <row r="838" spans="1:29" ht="15.75" customHeight="1">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row>
    <row r="839" spans="1:29" ht="15.75" customHeight="1">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row>
    <row r="840" spans="1:29" ht="15.75" customHeight="1">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row>
    <row r="841" spans="1:29" ht="15.75" customHeight="1">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row>
    <row r="842" spans="1:29" ht="15.75" customHeight="1">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row>
    <row r="843" spans="1:29" ht="15.75" customHeight="1">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row>
    <row r="844" spans="1:29" ht="15.75" customHeight="1">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row>
    <row r="845" spans="1:29" ht="15.75" customHeight="1">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row>
    <row r="846" spans="1:29" ht="15.75" customHeight="1">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row>
    <row r="847" spans="1:29" ht="15.75" customHeight="1">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row>
    <row r="848" spans="1:29" ht="15.75" customHeight="1">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row>
    <row r="849" spans="1:29" ht="15.75" customHeight="1">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row>
    <row r="850" spans="1:29" ht="15.75" customHeight="1">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row>
    <row r="851" spans="1:29" ht="15.75" customHeight="1">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row>
    <row r="852" spans="1:29" ht="15.75" customHeight="1">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row>
    <row r="853" spans="1:29" ht="15.75" customHeight="1">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row>
    <row r="854" spans="1:29" ht="15.75" customHeight="1">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row>
    <row r="855" spans="1:29" ht="15.75" customHeight="1">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row>
    <row r="856" spans="1:29" ht="15.75" customHeight="1">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row>
    <row r="857" spans="1:29" ht="15.75" customHeight="1">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row>
    <row r="858" spans="1:29" ht="15.75" customHeight="1">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row>
    <row r="859" spans="1:29" ht="15.75" customHeight="1">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row>
    <row r="860" spans="1:29" ht="15.75" customHeight="1">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row>
    <row r="861" spans="1:29" ht="15.75" customHeight="1">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row>
    <row r="862" spans="1:29" ht="15.75" customHeight="1">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row>
    <row r="863" spans="1:29" ht="15.75" customHeight="1">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row>
    <row r="864" spans="1:29" ht="15.75" customHeight="1">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row>
    <row r="865" spans="1:29" ht="15.75" customHeight="1">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row>
    <row r="866" spans="1:29" ht="15.75" customHeight="1">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row>
    <row r="867" spans="1:29" ht="15.75" customHeight="1">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row>
    <row r="868" spans="1:29" ht="15.75" customHeight="1">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row>
    <row r="869" spans="1:29" ht="15.75" customHeight="1">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row>
    <row r="870" spans="1:29" ht="15.75" customHeight="1">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row>
    <row r="871" spans="1:29" ht="15.75" customHeight="1">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row>
    <row r="872" spans="1:29" ht="15.75" customHeight="1">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row>
    <row r="873" spans="1:29" ht="15.75" customHeight="1">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row>
    <row r="874" spans="1:29" ht="15.75" customHeight="1">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row>
    <row r="875" spans="1:29" ht="15.75" customHeight="1">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row>
    <row r="876" spans="1:29" ht="15.75" customHeight="1">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row>
    <row r="877" spans="1:29" ht="15.75" customHeight="1">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row>
    <row r="878" spans="1:29" ht="15.75" customHeight="1">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row>
    <row r="879" spans="1:29" ht="15.75" customHeight="1">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row>
    <row r="880" spans="1:29" ht="15.75" customHeight="1">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row>
    <row r="881" spans="1:29" ht="15.75" customHeight="1">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row>
    <row r="882" spans="1:29" ht="15.75" customHeight="1">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row>
    <row r="883" spans="1:29" ht="15.75" customHeight="1">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row>
    <row r="884" spans="1:29" ht="15.75" customHeight="1">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row>
    <row r="885" spans="1:29" ht="15.75" customHeight="1">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row>
    <row r="886" spans="1:29" ht="15.75" customHeight="1">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row>
    <row r="887" spans="1:29" ht="15.75" customHeight="1">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row>
    <row r="888" spans="1:29" ht="15.75" customHeight="1">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row>
    <row r="889" spans="1:29" ht="15.75" customHeight="1">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row>
    <row r="890" spans="1:29" ht="15.75" customHeight="1">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row>
    <row r="891" spans="1:29" ht="15.75" customHeight="1">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row>
    <row r="892" spans="1:29" ht="15.75" customHeight="1">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row>
    <row r="893" spans="1:29" ht="15.75" customHeight="1">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row>
    <row r="894" spans="1:29" ht="15.75" customHeight="1">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row>
    <row r="895" spans="1:29" ht="15.75" customHeight="1">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row>
    <row r="896" spans="1:29" ht="15.75" customHeight="1">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row>
    <row r="897" spans="1:29" ht="15.75" customHeight="1">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row>
    <row r="898" spans="1:29" ht="15.75" customHeight="1">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row>
    <row r="899" spans="1:29" ht="15.75" customHeight="1">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row>
    <row r="900" spans="1:29" ht="15.75" customHeight="1">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row>
    <row r="901" spans="1:29" ht="15.75" customHeight="1">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row>
    <row r="902" spans="1:29" ht="15.75" customHeight="1">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row>
    <row r="903" spans="1:29" ht="15.75" customHeight="1">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row>
    <row r="904" spans="1:29" ht="15.75" customHeight="1">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row>
    <row r="905" spans="1:29" ht="15.75" customHeight="1">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row>
    <row r="906" spans="1:29" ht="15.75" customHeight="1">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row>
    <row r="907" spans="1:29" ht="15.75" customHeight="1">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row>
    <row r="908" spans="1:29" ht="15.75" customHeight="1">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row>
    <row r="909" spans="1:29" ht="15.75" customHeight="1">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row>
    <row r="910" spans="1:29" ht="15.75" customHeight="1">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row>
    <row r="911" spans="1:29" ht="15.75" customHeight="1">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row>
    <row r="912" spans="1:29" ht="15.75" customHeight="1">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row>
    <row r="913" spans="1:29" ht="15.75" customHeight="1">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row>
    <row r="914" spans="1:29" ht="15.75" customHeight="1">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row>
    <row r="915" spans="1:29" ht="15.75" customHeight="1">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row>
    <row r="916" spans="1:29" ht="15.75" customHeight="1">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row>
    <row r="917" spans="1:29" ht="15.75" customHeight="1">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row>
    <row r="918" spans="1:29" ht="15.75" customHeight="1">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row>
    <row r="919" spans="1:29" ht="15.75" customHeight="1">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row>
    <row r="920" spans="1:29" ht="15.75" customHeight="1">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row>
    <row r="921" spans="1:29" ht="15.75" customHeight="1">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row>
    <row r="922" spans="1:29" ht="15.75" customHeight="1">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row>
    <row r="923" spans="1:29" ht="15.75" customHeight="1">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row>
    <row r="924" spans="1:29" ht="15.75" customHeight="1">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row>
    <row r="925" spans="1:29" ht="15.75" customHeight="1">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row>
    <row r="926" spans="1:29" ht="15.75" customHeight="1">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row>
    <row r="927" spans="1:29" ht="15.75" customHeight="1">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row>
    <row r="928" spans="1:29" ht="15.75" customHeight="1">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row>
    <row r="929" spans="1:29" ht="15.75" customHeight="1">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row>
    <row r="930" spans="1:29" ht="15.75" customHeight="1">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row>
    <row r="931" spans="1:29" ht="15.75" customHeight="1">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row>
    <row r="932" spans="1:29" ht="15.75" customHeight="1">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row>
    <row r="933" spans="1:29" ht="15.75" customHeight="1">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row>
    <row r="934" spans="1:29" ht="15.75" customHeight="1">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row>
    <row r="935" spans="1:29" ht="15.75" customHeight="1">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row>
    <row r="936" spans="1:29" ht="15.75" customHeight="1">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row>
    <row r="937" spans="1:29" ht="15.75" customHeight="1">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row>
    <row r="938" spans="1:29" ht="15.75" customHeight="1">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row>
    <row r="939" spans="1:29" ht="15.75" customHeight="1">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row>
    <row r="940" spans="1:29" ht="15.75" customHeight="1">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row>
    <row r="941" spans="1:29" ht="15.75" customHeight="1">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row>
    <row r="942" spans="1:29" ht="15.75" customHeight="1">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row>
    <row r="943" spans="1:29" ht="15.75" customHeight="1">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row>
    <row r="944" spans="1:29" ht="15.75" customHeight="1">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row>
    <row r="945" spans="1:29" ht="15.75" customHeight="1">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row>
    <row r="946" spans="1:29" ht="15.75" customHeight="1">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row>
    <row r="947" spans="1:29" ht="15.75" customHeight="1">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row>
    <row r="948" spans="1:29" ht="15.75" customHeight="1">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row>
    <row r="949" spans="1:29" ht="15.75" customHeight="1">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row>
    <row r="950" spans="1:29" ht="15.75" customHeight="1">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row>
    <row r="951" spans="1:29" ht="15.75" customHeight="1">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row>
    <row r="952" spans="1:29" ht="15.75" customHeight="1">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row>
    <row r="953" spans="1:29" ht="15.75" customHeight="1">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row>
    <row r="954" spans="1:29" ht="15.75" customHeight="1">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row>
    <row r="955" spans="1:29" ht="15.75" customHeight="1">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row>
    <row r="956" spans="1:29" ht="15.75" customHeight="1">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row>
    <row r="957" spans="1:29" ht="15.75" customHeight="1">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row>
    <row r="958" spans="1:29" ht="15.75" customHeight="1">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row>
    <row r="959" spans="1:29" ht="15.75" customHeight="1">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row>
    <row r="960" spans="1:29" ht="15.75" customHeight="1">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row>
    <row r="961" spans="1:29" ht="15.75" customHeight="1">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row>
    <row r="962" spans="1:29" ht="15.75" customHeight="1">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row>
    <row r="963" spans="1:29" ht="15.75" customHeight="1">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row>
    <row r="964" spans="1:29" ht="15.75" customHeight="1">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row>
    <row r="965" spans="1:29" ht="15.75" customHeight="1">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row>
    <row r="966" spans="1:29" ht="15.75" customHeight="1">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row>
    <row r="967" spans="1:29" ht="15.75" customHeight="1">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row>
    <row r="968" spans="1:29" ht="15.75" customHeight="1">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row>
    <row r="969" spans="1:29" ht="15.75" customHeight="1">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row>
    <row r="970" spans="1:29" ht="15.75" customHeight="1">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row>
    <row r="971" spans="1:29" ht="15.75" customHeight="1">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row>
    <row r="972" spans="1:29" ht="15.75" customHeight="1">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row>
    <row r="973" spans="1:29" ht="15.75" customHeight="1">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row>
    <row r="974" spans="1:29" ht="15.75" customHeight="1">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row>
    <row r="975" spans="1:29" ht="15.75" customHeight="1">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row>
    <row r="976" spans="1:29" ht="15.75" customHeight="1">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row>
    <row r="977" spans="1:29" ht="15.75" customHeight="1">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row>
    <row r="978" spans="1:29" ht="15.75" customHeight="1">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row>
    <row r="979" spans="1:29" ht="15.75" customHeight="1">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row>
    <row r="980" spans="1:29" ht="15.75" customHeight="1">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row>
    <row r="981" spans="1:29" ht="15.75" customHeight="1">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row>
    <row r="982" spans="1:29" ht="15.75" customHeight="1">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row>
    <row r="983" spans="1:29" ht="15.75" customHeight="1">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c r="AA983" s="81"/>
      <c r="AB983" s="81"/>
      <c r="AC983" s="81"/>
    </row>
    <row r="984" spans="1:29" ht="15.75" customHeight="1">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c r="AA984" s="81"/>
      <c r="AB984" s="81"/>
      <c r="AC984" s="81"/>
    </row>
    <row r="985" spans="1:29" ht="15.75" customHeight="1">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c r="AA985" s="81"/>
      <c r="AB985" s="81"/>
      <c r="AC985" s="81"/>
    </row>
    <row r="986" spans="1:29" ht="15.75" customHeight="1">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c r="AA986" s="81"/>
      <c r="AB986" s="81"/>
      <c r="AC986" s="81"/>
    </row>
    <row r="987" spans="1:29" ht="15.75" customHeight="1">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c r="AA987" s="81"/>
      <c r="AB987" s="81"/>
      <c r="AC987" s="81"/>
    </row>
    <row r="988" spans="1:29" ht="15.75" customHeight="1">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c r="AA988" s="81"/>
      <c r="AB988" s="81"/>
      <c r="AC988" s="81"/>
    </row>
    <row r="989" spans="1:29" ht="15.75" customHeight="1">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c r="AA989" s="81"/>
      <c r="AB989" s="81"/>
      <c r="AC989" s="81"/>
    </row>
    <row r="990" spans="1:29" ht="15.75" customHeight="1">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c r="AA990" s="81"/>
      <c r="AB990" s="81"/>
      <c r="AC990" s="81"/>
    </row>
    <row r="991" spans="1:29" ht="15.75" customHeight="1">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c r="AA991" s="81"/>
      <c r="AB991" s="81"/>
      <c r="AC991" s="81"/>
    </row>
    <row r="992" spans="1:29" ht="15.75" customHeight="1">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c r="AA992" s="81"/>
      <c r="AB992" s="81"/>
      <c r="AC992" s="81"/>
    </row>
    <row r="993" spans="1:29" ht="15.75" customHeight="1">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c r="AA993" s="81"/>
      <c r="AB993" s="81"/>
      <c r="AC993" s="81"/>
    </row>
    <row r="994" spans="1:29" ht="15.75" customHeight="1">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c r="AA994" s="81"/>
      <c r="AB994" s="81"/>
      <c r="AC994" s="81"/>
    </row>
    <row r="995" spans="1:29" ht="15.75" customHeight="1">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c r="AA995" s="81"/>
      <c r="AB995" s="81"/>
      <c r="AC995" s="81"/>
    </row>
    <row r="996" spans="1:29" ht="15.75" customHeight="1">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c r="AA996" s="81"/>
      <c r="AB996" s="81"/>
      <c r="AC996" s="81"/>
    </row>
    <row r="997" spans="1:29" ht="15.75" customHeight="1">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c r="AA997" s="81"/>
      <c r="AB997" s="81"/>
      <c r="AC997" s="81"/>
    </row>
    <row r="998" spans="1:29" ht="15.75" customHeight="1">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c r="AA998" s="81"/>
      <c r="AB998" s="81"/>
      <c r="AC998" s="81"/>
    </row>
    <row r="999" spans="1:29" ht="15.75" customHeight="1">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c r="AA999" s="81"/>
      <c r="AB999" s="81"/>
      <c r="AC999" s="81"/>
    </row>
    <row r="1000" spans="1:29" ht="15.75" customHeight="1">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c r="AA1000" s="81"/>
      <c r="AB1000" s="81"/>
      <c r="AC1000" s="81"/>
    </row>
  </sheetData>
  <mergeCells count="11">
    <mergeCell ref="G2:G4"/>
    <mergeCell ref="H2:H4"/>
    <mergeCell ref="I2:I4"/>
    <mergeCell ref="J2:J4"/>
    <mergeCell ref="A1:I1"/>
    <mergeCell ref="A2:A4"/>
    <mergeCell ref="B2:B4"/>
    <mergeCell ref="C2:C4"/>
    <mergeCell ref="D2:D4"/>
    <mergeCell ref="E2:E4"/>
    <mergeCell ref="F2:F4"/>
  </mergeCells>
  <phoneticPr fontId="25" type="noConversion"/>
  <pageMargins left="0.23622047244094491" right="0.23622047244094491" top="0.35433070866141736" bottom="0.35433070866141736" header="0" footer="0"/>
  <pageSetup scale="90" firstPageNumber="37"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已命名的範圍</vt:lpstr>
      </vt:variant>
      <vt:variant>
        <vt:i4>145</vt:i4>
      </vt:variant>
    </vt:vector>
  </HeadingPairs>
  <TitlesOfParts>
    <vt:vector size="161" baseType="lpstr">
      <vt:lpstr>彙整</vt:lpstr>
      <vt:lpstr>本府</vt:lpstr>
      <vt:lpstr>消防局</vt:lpstr>
      <vt:lpstr>警察局</vt:lpstr>
      <vt:lpstr>稅務局</vt:lpstr>
      <vt:lpstr>衛生局</vt:lpstr>
      <vt:lpstr>環保局</vt:lpstr>
      <vt:lpstr>文化局</vt:lpstr>
      <vt:lpstr>原民局</vt:lpstr>
      <vt:lpstr>風管所</vt:lpstr>
      <vt:lpstr>各地政所</vt:lpstr>
      <vt:lpstr>各戶政所</vt:lpstr>
      <vt:lpstr>農產運銷(營業基金)</vt:lpstr>
      <vt:lpstr>公彩基金</vt:lpstr>
      <vt:lpstr>教育發展基金</vt:lpstr>
      <vt:lpstr>資開基金</vt:lpstr>
      <vt:lpstr>公彩基金!Print_Area</vt:lpstr>
      <vt:lpstr>文化局!Print_Area</vt:lpstr>
      <vt:lpstr>本府!Print_Area</vt:lpstr>
      <vt:lpstr>各戶政所!Print_Area</vt:lpstr>
      <vt:lpstr>各地政所!Print_Area</vt:lpstr>
      <vt:lpstr>風管所!Print_Area</vt:lpstr>
      <vt:lpstr>原民局!Print_Area</vt:lpstr>
      <vt:lpstr>消防局!Print_Area</vt:lpstr>
      <vt:lpstr>教育發展基金!Print_Area</vt:lpstr>
      <vt:lpstr>稅務局!Print_Area</vt:lpstr>
      <vt:lpstr>彙整!Print_Area</vt:lpstr>
      <vt:lpstr>資開基金!Print_Area</vt:lpstr>
      <vt:lpstr>'農產運銷(營業基金)'!Print_Area</vt:lpstr>
      <vt:lpstr>衛生局!Print_Area</vt:lpstr>
      <vt:lpstr>環保局!Print_Area</vt:lpstr>
      <vt:lpstr>警察局!Print_Area</vt:lpstr>
      <vt:lpstr>公彩基金!Print_Titles</vt:lpstr>
      <vt:lpstr>文化局!Print_Titles</vt:lpstr>
      <vt:lpstr>本府!Print_Titles</vt:lpstr>
      <vt:lpstr>各戶政所!Print_Titles</vt:lpstr>
      <vt:lpstr>各地政所!Print_Titles</vt:lpstr>
      <vt:lpstr>原民局!Print_Titles</vt:lpstr>
      <vt:lpstr>消防局!Print_Titles</vt:lpstr>
      <vt:lpstr>教育發展基金!Print_Titles</vt:lpstr>
      <vt:lpstr>'農產運銷(營業基金)'!Print_Titles</vt:lpstr>
      <vt:lpstr>衛生局!Print_Titles</vt:lpstr>
      <vt:lpstr>警察局!Print_Titles</vt:lpstr>
      <vt:lpstr>公彩基金!Z_3D3EFBD1_E398_40AB_98C8_241438701F7D_.wvu.PrintArea</vt:lpstr>
      <vt:lpstr>文化局!Z_3D3EFBD1_E398_40AB_98C8_241438701F7D_.wvu.PrintArea</vt:lpstr>
      <vt:lpstr>本府!Z_3D3EFBD1_E398_40AB_98C8_241438701F7D_.wvu.PrintArea</vt:lpstr>
      <vt:lpstr>各戶政所!Z_3D3EFBD1_E398_40AB_98C8_241438701F7D_.wvu.PrintArea</vt:lpstr>
      <vt:lpstr>各地政所!Z_3D3EFBD1_E398_40AB_98C8_241438701F7D_.wvu.PrintArea</vt:lpstr>
      <vt:lpstr>風管所!Z_3D3EFBD1_E398_40AB_98C8_241438701F7D_.wvu.PrintArea</vt:lpstr>
      <vt:lpstr>原民局!Z_3D3EFBD1_E398_40AB_98C8_241438701F7D_.wvu.PrintArea</vt:lpstr>
      <vt:lpstr>消防局!Z_3D3EFBD1_E398_40AB_98C8_241438701F7D_.wvu.PrintArea</vt:lpstr>
      <vt:lpstr>教育發展基金!Z_3D3EFBD1_E398_40AB_98C8_241438701F7D_.wvu.PrintArea</vt:lpstr>
      <vt:lpstr>稅務局!Z_3D3EFBD1_E398_40AB_98C8_241438701F7D_.wvu.PrintArea</vt:lpstr>
      <vt:lpstr>資開基金!Z_3D3EFBD1_E398_40AB_98C8_241438701F7D_.wvu.PrintArea</vt:lpstr>
      <vt:lpstr>'農產運銷(營業基金)'!Z_3D3EFBD1_E398_40AB_98C8_241438701F7D_.wvu.PrintArea</vt:lpstr>
      <vt:lpstr>衛生局!Z_3D3EFBD1_E398_40AB_98C8_241438701F7D_.wvu.PrintArea</vt:lpstr>
      <vt:lpstr>環保局!Z_3D3EFBD1_E398_40AB_98C8_241438701F7D_.wvu.PrintArea</vt:lpstr>
      <vt:lpstr>警察局!Z_3D3EFBD1_E398_40AB_98C8_241438701F7D_.wvu.PrintArea</vt:lpstr>
      <vt:lpstr>公彩基金!Z_3D3EFBD1_E398_40AB_98C8_241438701F7D_.wvu.PrintTitles</vt:lpstr>
      <vt:lpstr>文化局!Z_3D3EFBD1_E398_40AB_98C8_241438701F7D_.wvu.PrintTitles</vt:lpstr>
      <vt:lpstr>本府!Z_3D3EFBD1_E398_40AB_98C8_241438701F7D_.wvu.PrintTitles</vt:lpstr>
      <vt:lpstr>各戶政所!Z_3D3EFBD1_E398_40AB_98C8_241438701F7D_.wvu.PrintTitles</vt:lpstr>
      <vt:lpstr>各地政所!Z_3D3EFBD1_E398_40AB_98C8_241438701F7D_.wvu.PrintTitles</vt:lpstr>
      <vt:lpstr>風管所!Z_3D3EFBD1_E398_40AB_98C8_241438701F7D_.wvu.PrintTitles</vt:lpstr>
      <vt:lpstr>原民局!Z_3D3EFBD1_E398_40AB_98C8_241438701F7D_.wvu.PrintTitles</vt:lpstr>
      <vt:lpstr>消防局!Z_3D3EFBD1_E398_40AB_98C8_241438701F7D_.wvu.PrintTitles</vt:lpstr>
      <vt:lpstr>教育發展基金!Z_3D3EFBD1_E398_40AB_98C8_241438701F7D_.wvu.PrintTitles</vt:lpstr>
      <vt:lpstr>稅務局!Z_3D3EFBD1_E398_40AB_98C8_241438701F7D_.wvu.PrintTitles</vt:lpstr>
      <vt:lpstr>資開基金!Z_3D3EFBD1_E398_40AB_98C8_241438701F7D_.wvu.PrintTitles</vt:lpstr>
      <vt:lpstr>'農產運銷(營業基金)'!Z_3D3EFBD1_E398_40AB_98C8_241438701F7D_.wvu.PrintTitles</vt:lpstr>
      <vt:lpstr>衛生局!Z_3D3EFBD1_E398_40AB_98C8_241438701F7D_.wvu.PrintTitles</vt:lpstr>
      <vt:lpstr>環保局!Z_3D3EFBD1_E398_40AB_98C8_241438701F7D_.wvu.PrintTitles</vt:lpstr>
      <vt:lpstr>警察局!Z_3D3EFBD1_E398_40AB_98C8_241438701F7D_.wvu.PrintTitles</vt:lpstr>
      <vt:lpstr>公彩基金!Z_5681BB95_88A0_4D4D_805A_78EA1A2A2ECD_.wvu.PrintArea</vt:lpstr>
      <vt:lpstr>文化局!Z_5681BB95_88A0_4D4D_805A_78EA1A2A2ECD_.wvu.PrintArea</vt:lpstr>
      <vt:lpstr>本府!Z_5681BB95_88A0_4D4D_805A_78EA1A2A2ECD_.wvu.PrintArea</vt:lpstr>
      <vt:lpstr>各戶政所!Z_5681BB95_88A0_4D4D_805A_78EA1A2A2ECD_.wvu.PrintArea</vt:lpstr>
      <vt:lpstr>各地政所!Z_5681BB95_88A0_4D4D_805A_78EA1A2A2ECD_.wvu.PrintArea</vt:lpstr>
      <vt:lpstr>風管所!Z_5681BB95_88A0_4D4D_805A_78EA1A2A2ECD_.wvu.PrintArea</vt:lpstr>
      <vt:lpstr>原民局!Z_5681BB95_88A0_4D4D_805A_78EA1A2A2ECD_.wvu.PrintArea</vt:lpstr>
      <vt:lpstr>消防局!Z_5681BB95_88A0_4D4D_805A_78EA1A2A2ECD_.wvu.PrintArea</vt:lpstr>
      <vt:lpstr>教育發展基金!Z_5681BB95_88A0_4D4D_805A_78EA1A2A2ECD_.wvu.PrintArea</vt:lpstr>
      <vt:lpstr>稅務局!Z_5681BB95_88A0_4D4D_805A_78EA1A2A2ECD_.wvu.PrintArea</vt:lpstr>
      <vt:lpstr>資開基金!Z_5681BB95_88A0_4D4D_805A_78EA1A2A2ECD_.wvu.PrintArea</vt:lpstr>
      <vt:lpstr>'農產運銷(營業基金)'!Z_5681BB95_88A0_4D4D_805A_78EA1A2A2ECD_.wvu.PrintArea</vt:lpstr>
      <vt:lpstr>衛生局!Z_5681BB95_88A0_4D4D_805A_78EA1A2A2ECD_.wvu.PrintArea</vt:lpstr>
      <vt:lpstr>環保局!Z_5681BB95_88A0_4D4D_805A_78EA1A2A2ECD_.wvu.PrintArea</vt:lpstr>
      <vt:lpstr>警察局!Z_5681BB95_88A0_4D4D_805A_78EA1A2A2ECD_.wvu.PrintArea</vt:lpstr>
      <vt:lpstr>公彩基金!Z_5681BB95_88A0_4D4D_805A_78EA1A2A2ECD_.wvu.PrintTitles</vt:lpstr>
      <vt:lpstr>文化局!Z_5681BB95_88A0_4D4D_805A_78EA1A2A2ECD_.wvu.PrintTitles</vt:lpstr>
      <vt:lpstr>本府!Z_5681BB95_88A0_4D4D_805A_78EA1A2A2ECD_.wvu.PrintTitles</vt:lpstr>
      <vt:lpstr>各戶政所!Z_5681BB95_88A0_4D4D_805A_78EA1A2A2ECD_.wvu.PrintTitles</vt:lpstr>
      <vt:lpstr>各地政所!Z_5681BB95_88A0_4D4D_805A_78EA1A2A2ECD_.wvu.PrintTitles</vt:lpstr>
      <vt:lpstr>風管所!Z_5681BB95_88A0_4D4D_805A_78EA1A2A2ECD_.wvu.PrintTitles</vt:lpstr>
      <vt:lpstr>原民局!Z_5681BB95_88A0_4D4D_805A_78EA1A2A2ECD_.wvu.PrintTitles</vt:lpstr>
      <vt:lpstr>消防局!Z_5681BB95_88A0_4D4D_805A_78EA1A2A2ECD_.wvu.PrintTitles</vt:lpstr>
      <vt:lpstr>教育發展基金!Z_5681BB95_88A0_4D4D_805A_78EA1A2A2ECD_.wvu.PrintTitles</vt:lpstr>
      <vt:lpstr>稅務局!Z_5681BB95_88A0_4D4D_805A_78EA1A2A2ECD_.wvu.PrintTitles</vt:lpstr>
      <vt:lpstr>資開基金!Z_5681BB95_88A0_4D4D_805A_78EA1A2A2ECD_.wvu.PrintTitles</vt:lpstr>
      <vt:lpstr>'農產運銷(營業基金)'!Z_5681BB95_88A0_4D4D_805A_78EA1A2A2ECD_.wvu.PrintTitles</vt:lpstr>
      <vt:lpstr>衛生局!Z_5681BB95_88A0_4D4D_805A_78EA1A2A2ECD_.wvu.PrintTitles</vt:lpstr>
      <vt:lpstr>環保局!Z_5681BB95_88A0_4D4D_805A_78EA1A2A2ECD_.wvu.PrintTitles</vt:lpstr>
      <vt:lpstr>警察局!Z_5681BB95_88A0_4D4D_805A_78EA1A2A2ECD_.wvu.PrintTitles</vt:lpstr>
      <vt:lpstr>公彩基金!Z_5681BB95_88A0_4D4D_805A_78EA1A2A2ECD_.wvu.Rows</vt:lpstr>
      <vt:lpstr>文化局!Z_5681BB95_88A0_4D4D_805A_78EA1A2A2ECD_.wvu.Rows</vt:lpstr>
      <vt:lpstr>本府!Z_5681BB95_88A0_4D4D_805A_78EA1A2A2ECD_.wvu.Rows</vt:lpstr>
      <vt:lpstr>各地政所!Z_5681BB95_88A0_4D4D_805A_78EA1A2A2ECD_.wvu.Rows</vt:lpstr>
      <vt:lpstr>風管所!Z_5681BB95_88A0_4D4D_805A_78EA1A2A2ECD_.wvu.Rows</vt:lpstr>
      <vt:lpstr>原民局!Z_5681BB95_88A0_4D4D_805A_78EA1A2A2ECD_.wvu.Rows</vt:lpstr>
      <vt:lpstr>消防局!Z_5681BB95_88A0_4D4D_805A_78EA1A2A2ECD_.wvu.Rows</vt:lpstr>
      <vt:lpstr>教育發展基金!Z_5681BB95_88A0_4D4D_805A_78EA1A2A2ECD_.wvu.Rows</vt:lpstr>
      <vt:lpstr>稅務局!Z_5681BB95_88A0_4D4D_805A_78EA1A2A2ECD_.wvu.Rows</vt:lpstr>
      <vt:lpstr>資開基金!Z_5681BB95_88A0_4D4D_805A_78EA1A2A2ECD_.wvu.Rows</vt:lpstr>
      <vt:lpstr>'農產運銷(營業基金)'!Z_5681BB95_88A0_4D4D_805A_78EA1A2A2ECD_.wvu.Rows</vt:lpstr>
      <vt:lpstr>衛生局!Z_5681BB95_88A0_4D4D_805A_78EA1A2A2ECD_.wvu.Rows</vt:lpstr>
      <vt:lpstr>環保局!Z_5681BB95_88A0_4D4D_805A_78EA1A2A2ECD_.wvu.Rows</vt:lpstr>
      <vt:lpstr>警察局!Z_5681BB95_88A0_4D4D_805A_78EA1A2A2ECD_.wvu.Rows</vt:lpstr>
      <vt:lpstr>公彩基金!Z_B5F37955_0BFC_4984_A3AD_D9222A4777E6_.wvu.PrintArea</vt:lpstr>
      <vt:lpstr>文化局!Z_B5F37955_0BFC_4984_A3AD_D9222A4777E6_.wvu.PrintArea</vt:lpstr>
      <vt:lpstr>本府!Z_B5F37955_0BFC_4984_A3AD_D9222A4777E6_.wvu.PrintArea</vt:lpstr>
      <vt:lpstr>各戶政所!Z_B5F37955_0BFC_4984_A3AD_D9222A4777E6_.wvu.PrintArea</vt:lpstr>
      <vt:lpstr>各地政所!Z_B5F37955_0BFC_4984_A3AD_D9222A4777E6_.wvu.PrintArea</vt:lpstr>
      <vt:lpstr>風管所!Z_B5F37955_0BFC_4984_A3AD_D9222A4777E6_.wvu.PrintArea</vt:lpstr>
      <vt:lpstr>原民局!Z_B5F37955_0BFC_4984_A3AD_D9222A4777E6_.wvu.PrintArea</vt:lpstr>
      <vt:lpstr>消防局!Z_B5F37955_0BFC_4984_A3AD_D9222A4777E6_.wvu.PrintArea</vt:lpstr>
      <vt:lpstr>教育發展基金!Z_B5F37955_0BFC_4984_A3AD_D9222A4777E6_.wvu.PrintArea</vt:lpstr>
      <vt:lpstr>稅務局!Z_B5F37955_0BFC_4984_A3AD_D9222A4777E6_.wvu.PrintArea</vt:lpstr>
      <vt:lpstr>資開基金!Z_B5F37955_0BFC_4984_A3AD_D9222A4777E6_.wvu.PrintArea</vt:lpstr>
      <vt:lpstr>'農產運銷(營業基金)'!Z_B5F37955_0BFC_4984_A3AD_D9222A4777E6_.wvu.PrintArea</vt:lpstr>
      <vt:lpstr>衛生局!Z_B5F37955_0BFC_4984_A3AD_D9222A4777E6_.wvu.PrintArea</vt:lpstr>
      <vt:lpstr>環保局!Z_B5F37955_0BFC_4984_A3AD_D9222A4777E6_.wvu.PrintArea</vt:lpstr>
      <vt:lpstr>警察局!Z_B5F37955_0BFC_4984_A3AD_D9222A4777E6_.wvu.PrintArea</vt:lpstr>
      <vt:lpstr>公彩基金!Z_B5F37955_0BFC_4984_A3AD_D9222A4777E6_.wvu.PrintTitles</vt:lpstr>
      <vt:lpstr>文化局!Z_B5F37955_0BFC_4984_A3AD_D9222A4777E6_.wvu.PrintTitles</vt:lpstr>
      <vt:lpstr>本府!Z_B5F37955_0BFC_4984_A3AD_D9222A4777E6_.wvu.PrintTitles</vt:lpstr>
      <vt:lpstr>各戶政所!Z_B5F37955_0BFC_4984_A3AD_D9222A4777E6_.wvu.PrintTitles</vt:lpstr>
      <vt:lpstr>各地政所!Z_B5F37955_0BFC_4984_A3AD_D9222A4777E6_.wvu.PrintTitles</vt:lpstr>
      <vt:lpstr>風管所!Z_B5F37955_0BFC_4984_A3AD_D9222A4777E6_.wvu.PrintTitles</vt:lpstr>
      <vt:lpstr>原民局!Z_B5F37955_0BFC_4984_A3AD_D9222A4777E6_.wvu.PrintTitles</vt:lpstr>
      <vt:lpstr>消防局!Z_B5F37955_0BFC_4984_A3AD_D9222A4777E6_.wvu.PrintTitles</vt:lpstr>
      <vt:lpstr>教育發展基金!Z_B5F37955_0BFC_4984_A3AD_D9222A4777E6_.wvu.PrintTitles</vt:lpstr>
      <vt:lpstr>稅務局!Z_B5F37955_0BFC_4984_A3AD_D9222A4777E6_.wvu.PrintTitles</vt:lpstr>
      <vt:lpstr>資開基金!Z_B5F37955_0BFC_4984_A3AD_D9222A4777E6_.wvu.PrintTitles</vt:lpstr>
      <vt:lpstr>'農產運銷(營業基金)'!Z_B5F37955_0BFC_4984_A3AD_D9222A4777E6_.wvu.PrintTitles</vt:lpstr>
      <vt:lpstr>衛生局!Z_B5F37955_0BFC_4984_A3AD_D9222A4777E6_.wvu.PrintTitles</vt:lpstr>
      <vt:lpstr>環保局!Z_B5F37955_0BFC_4984_A3AD_D9222A4777E6_.wvu.PrintTitles</vt:lpstr>
      <vt:lpstr>警察局!Z_B5F37955_0BFC_4984_A3AD_D9222A4777E6_.wvu.PrintTitles</vt:lpstr>
      <vt:lpstr>公彩基金!Z_B5F37955_0BFC_4984_A3AD_D9222A4777E6_.wvu.Rows</vt:lpstr>
      <vt:lpstr>文化局!Z_B5F37955_0BFC_4984_A3AD_D9222A4777E6_.wvu.Rows</vt:lpstr>
      <vt:lpstr>本府!Z_B5F37955_0BFC_4984_A3AD_D9222A4777E6_.wvu.Rows</vt:lpstr>
      <vt:lpstr>各地政所!Z_B5F37955_0BFC_4984_A3AD_D9222A4777E6_.wvu.Rows</vt:lpstr>
      <vt:lpstr>風管所!Z_B5F37955_0BFC_4984_A3AD_D9222A4777E6_.wvu.Rows</vt:lpstr>
      <vt:lpstr>原民局!Z_B5F37955_0BFC_4984_A3AD_D9222A4777E6_.wvu.Rows</vt:lpstr>
      <vt:lpstr>消防局!Z_B5F37955_0BFC_4984_A3AD_D9222A4777E6_.wvu.Rows</vt:lpstr>
      <vt:lpstr>教育發展基金!Z_B5F37955_0BFC_4984_A3AD_D9222A4777E6_.wvu.Rows</vt:lpstr>
      <vt:lpstr>稅務局!Z_B5F37955_0BFC_4984_A3AD_D9222A4777E6_.wvu.Rows</vt:lpstr>
      <vt:lpstr>資開基金!Z_B5F37955_0BFC_4984_A3AD_D9222A4777E6_.wvu.Rows</vt:lpstr>
      <vt:lpstr>'農產運銷(營業基金)'!Z_B5F37955_0BFC_4984_A3AD_D9222A4777E6_.wvu.Rows</vt:lpstr>
      <vt:lpstr>衛生局!Z_B5F37955_0BFC_4984_A3AD_D9222A4777E6_.wvu.Rows</vt:lpstr>
      <vt:lpstr>環保局!Z_B5F37955_0BFC_4984_A3AD_D9222A4777E6_.wvu.Rows</vt:lpstr>
      <vt:lpstr>警察局!Z_B5F37955_0BFC_4984_A3AD_D9222A4777E6_.wvu.Rows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林楡娟</dc:creator>
  <cp:lastModifiedBy>user</cp:lastModifiedBy>
  <cp:lastPrinted>2025-09-25T08:58:37Z</cp:lastPrinted>
  <dcterms:created xsi:type="dcterms:W3CDTF">2025-05-07T08:29:08Z</dcterms:created>
  <dcterms:modified xsi:type="dcterms:W3CDTF">2025-09-25T09:03:04Z</dcterms:modified>
</cp:coreProperties>
</file>