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hidePivotFieldList="1"/>
  <mc:AlternateContent xmlns:mc="http://schemas.openxmlformats.org/markup-compatibility/2006">
    <mc:Choice Requires="x15">
      <x15ac:absPath xmlns:x15ac="http://schemas.microsoft.com/office/spreadsheetml/2010/11/ac" url="\\192.168.113.138\歲計科共用資料\◎各類調查\審計室調查表\114.12.12-114年度計畫型補助款管考及執行情形(審計4式調查表)\2_函轉各單位查填(1141231前)\"/>
    </mc:Choice>
  </mc:AlternateContent>
  <xr:revisionPtr revIDLastSave="0" documentId="13_ncr:1_{D1B477A3-60ED-453E-91DE-D8E747B1987B}" xr6:coauthVersionLast="47" xr6:coauthVersionMax="47" xr10:uidLastSave="{00000000-0000-0000-0000-000000000000}"/>
  <bookViews>
    <workbookView xWindow="-110" yWindow="-110" windowWidth="19420" windowHeight="10300" tabRatio="698" xr2:uid="{00000000-000D-0000-FFFF-FFFF00000000}"/>
  </bookViews>
  <sheets>
    <sheet name="(請查填)附表2" sheetId="56" r:id="rId1"/>
    <sheet name="備註" sheetId="59" r:id="rId2"/>
    <sheet name="(供參)去年度資料(不能修改，可以複製)" sheetId="58" r:id="rId3"/>
    <sheet name="清單" sheetId="57" r:id="rId4"/>
  </sheets>
  <definedNames>
    <definedName name="_xlnm.Print_Area" localSheetId="0">'(請查填)附表2'!$A$1:$K$70</definedName>
    <definedName name="_xlnm.Print_Titles" localSheetId="0">'(請查填)附表2'!$1:$6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56" l="1"/>
  <c r="M18" i="56"/>
  <c r="N18" i="56"/>
  <c r="O18" i="56"/>
  <c r="L19" i="56"/>
  <c r="M19" i="56"/>
  <c r="N19" i="56"/>
  <c r="O19" i="56"/>
  <c r="L20" i="56"/>
  <c r="M20" i="56"/>
  <c r="N20" i="56"/>
  <c r="O20" i="56"/>
  <c r="L21" i="56"/>
  <c r="M21" i="56"/>
  <c r="N21" i="56"/>
  <c r="O21" i="56"/>
  <c r="L22" i="56"/>
  <c r="M22" i="56"/>
  <c r="N22" i="56"/>
  <c r="O22" i="56"/>
  <c r="L23" i="56"/>
  <c r="M23" i="56"/>
  <c r="N23" i="56"/>
  <c r="O23" i="56"/>
  <c r="L24" i="56"/>
  <c r="M24" i="56"/>
  <c r="N24" i="56"/>
  <c r="O24" i="56"/>
  <c r="L25" i="56"/>
  <c r="M25" i="56"/>
  <c r="N25" i="56"/>
  <c r="O25" i="56"/>
  <c r="L26" i="56"/>
  <c r="M26" i="56"/>
  <c r="N26" i="56"/>
  <c r="O26" i="56"/>
  <c r="L27" i="56"/>
  <c r="M27" i="56"/>
  <c r="N27" i="56"/>
  <c r="O27" i="56"/>
  <c r="L28" i="56"/>
  <c r="M28" i="56"/>
  <c r="N28" i="56"/>
  <c r="O28" i="56"/>
  <c r="L29" i="56"/>
  <c r="M29" i="56"/>
  <c r="N29" i="56"/>
  <c r="O29" i="56"/>
  <c r="L30" i="56"/>
  <c r="M30" i="56"/>
  <c r="N30" i="56"/>
  <c r="O30" i="56"/>
  <c r="L31" i="56"/>
  <c r="M31" i="56"/>
  <c r="N31" i="56"/>
  <c r="O31" i="56"/>
  <c r="L32" i="56"/>
  <c r="M32" i="56"/>
  <c r="N32" i="56"/>
  <c r="O32" i="56"/>
  <c r="L33" i="56"/>
  <c r="M33" i="56"/>
  <c r="N33" i="56"/>
  <c r="O33" i="56"/>
  <c r="L34" i="56"/>
  <c r="M34" i="56"/>
  <c r="N34" i="56"/>
  <c r="O34" i="56"/>
  <c r="L35" i="56"/>
  <c r="M35" i="56"/>
  <c r="N35" i="56"/>
  <c r="O35" i="56"/>
  <c r="L36" i="56"/>
  <c r="M36" i="56"/>
  <c r="N36" i="56"/>
  <c r="O36" i="56"/>
  <c r="L37" i="56"/>
  <c r="M37" i="56"/>
  <c r="N37" i="56"/>
  <c r="O37" i="56"/>
  <c r="L38" i="56"/>
  <c r="M38" i="56"/>
  <c r="N38" i="56"/>
  <c r="O38" i="56"/>
  <c r="L39" i="56"/>
  <c r="M39" i="56"/>
  <c r="N39" i="56"/>
  <c r="O39" i="56"/>
  <c r="L40" i="56"/>
  <c r="M40" i="56"/>
  <c r="N40" i="56"/>
  <c r="O40" i="56"/>
  <c r="L41" i="56"/>
  <c r="M41" i="56"/>
  <c r="N41" i="56"/>
  <c r="O41" i="56"/>
  <c r="L42" i="56"/>
  <c r="M42" i="56"/>
  <c r="N42" i="56"/>
  <c r="O42" i="56"/>
  <c r="L43" i="56"/>
  <c r="M43" i="56"/>
  <c r="N43" i="56"/>
  <c r="O43" i="56"/>
  <c r="L44" i="56"/>
  <c r="M44" i="56"/>
  <c r="N44" i="56"/>
  <c r="O44" i="56"/>
  <c r="L45" i="56"/>
  <c r="M45" i="56"/>
  <c r="N45" i="56"/>
  <c r="O45" i="56"/>
  <c r="L46" i="56"/>
  <c r="M46" i="56"/>
  <c r="N46" i="56"/>
  <c r="O46" i="56"/>
  <c r="L47" i="56"/>
  <c r="M47" i="56"/>
  <c r="N47" i="56"/>
  <c r="O47" i="56"/>
  <c r="L48" i="56"/>
  <c r="M48" i="56"/>
  <c r="N48" i="56"/>
  <c r="O48" i="56"/>
  <c r="L49" i="56"/>
  <c r="M49" i="56"/>
  <c r="N49" i="56"/>
  <c r="O49" i="56"/>
  <c r="L50" i="56"/>
  <c r="M50" i="56"/>
  <c r="N50" i="56"/>
  <c r="O50" i="56"/>
  <c r="L51" i="56"/>
  <c r="M51" i="56"/>
  <c r="N51" i="56"/>
  <c r="O51" i="56"/>
  <c r="L52" i="56"/>
  <c r="M52" i="56"/>
  <c r="N52" i="56"/>
  <c r="O52" i="56"/>
  <c r="L53" i="56"/>
  <c r="M53" i="56"/>
  <c r="N53" i="56"/>
  <c r="O53" i="56"/>
  <c r="L54" i="56"/>
  <c r="M54" i="56"/>
  <c r="N54" i="56"/>
  <c r="O54" i="56"/>
  <c r="L55" i="56"/>
  <c r="M55" i="56"/>
  <c r="N55" i="56"/>
  <c r="O55" i="56"/>
  <c r="L56" i="56"/>
  <c r="M56" i="56"/>
  <c r="N56" i="56"/>
  <c r="O56" i="56"/>
  <c r="L57" i="56"/>
  <c r="M57" i="56"/>
  <c r="N57" i="56"/>
  <c r="O57" i="56"/>
  <c r="L58" i="56"/>
  <c r="M58" i="56"/>
  <c r="N58" i="56"/>
  <c r="O58" i="56"/>
  <c r="L59" i="56"/>
  <c r="M59" i="56"/>
  <c r="N59" i="56"/>
  <c r="O59" i="56"/>
  <c r="L60" i="56"/>
  <c r="M60" i="56"/>
  <c r="N60" i="56"/>
  <c r="O60" i="56"/>
  <c r="L61" i="56"/>
  <c r="M61" i="56"/>
  <c r="N61" i="56"/>
  <c r="O61" i="56"/>
  <c r="L62" i="56"/>
  <c r="M62" i="56"/>
  <c r="N62" i="56"/>
  <c r="O62" i="56"/>
  <c r="L63" i="56"/>
  <c r="M63" i="56"/>
  <c r="N63" i="56"/>
  <c r="O63" i="56"/>
  <c r="L64" i="56"/>
  <c r="M64" i="56"/>
  <c r="N64" i="56"/>
  <c r="O64" i="56"/>
  <c r="L65" i="56"/>
  <c r="M65" i="56"/>
  <c r="N65" i="56"/>
  <c r="O65" i="56"/>
  <c r="L66" i="56"/>
  <c r="M66" i="56"/>
  <c r="N66" i="56"/>
  <c r="O66" i="56"/>
  <c r="L9" i="56"/>
  <c r="M9" i="56"/>
  <c r="N9" i="56"/>
  <c r="O9" i="56"/>
  <c r="L11" i="56"/>
  <c r="M11" i="56"/>
  <c r="N11" i="56"/>
  <c r="O11" i="56"/>
  <c r="L13" i="56"/>
  <c r="M13" i="56"/>
  <c r="N13" i="56"/>
  <c r="O13" i="56"/>
  <c r="L15" i="56"/>
  <c r="M15" i="56"/>
  <c r="N15" i="56"/>
  <c r="O15" i="56"/>
  <c r="N17" i="56"/>
  <c r="M17" i="56"/>
  <c r="L17" i="56"/>
  <c r="O17" i="56"/>
  <c r="I16" i="56"/>
  <c r="H16" i="56"/>
  <c r="J18" i="56"/>
  <c r="J19" i="56"/>
  <c r="J20" i="56"/>
  <c r="J21" i="56"/>
  <c r="J22" i="56"/>
  <c r="J23" i="56"/>
  <c r="J24" i="56"/>
  <c r="J25" i="56"/>
  <c r="J26" i="56"/>
  <c r="J27" i="56"/>
  <c r="J28" i="56"/>
  <c r="J29" i="56"/>
  <c r="J30" i="56"/>
  <c r="J31" i="56"/>
  <c r="J32" i="56"/>
  <c r="J33" i="56"/>
  <c r="J34" i="56"/>
  <c r="J35" i="56"/>
  <c r="J36" i="56"/>
  <c r="J37" i="56"/>
  <c r="J38" i="56"/>
  <c r="J39" i="56"/>
  <c r="J40" i="56"/>
  <c r="J41" i="56"/>
  <c r="J42" i="56"/>
  <c r="J43" i="56"/>
  <c r="J44" i="56"/>
  <c r="J45" i="56"/>
  <c r="J46" i="56"/>
  <c r="J47" i="56"/>
  <c r="J48" i="56"/>
  <c r="J49" i="56"/>
  <c r="J50" i="56"/>
  <c r="J51" i="56"/>
  <c r="J52" i="56"/>
  <c r="J53" i="56"/>
  <c r="J54" i="56"/>
  <c r="J55" i="56"/>
  <c r="J56" i="56"/>
  <c r="J57" i="56"/>
  <c r="J58" i="56"/>
  <c r="J59" i="56"/>
  <c r="J60" i="56"/>
  <c r="J61" i="56"/>
  <c r="J62" i="56"/>
  <c r="J63" i="56"/>
  <c r="J64" i="56"/>
  <c r="J65" i="56"/>
  <c r="J66" i="56"/>
  <c r="J13"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23" i="56"/>
  <c r="A24" i="56"/>
  <c r="A25" i="56"/>
  <c r="A26" i="56"/>
  <c r="A27" i="56"/>
  <c r="A28" i="56"/>
  <c r="A29" i="56"/>
  <c r="A30" i="56"/>
  <c r="A31" i="56"/>
  <c r="A32" i="56"/>
  <c r="A33" i="56"/>
  <c r="A34" i="56"/>
  <c r="A35" i="56"/>
  <c r="A36" i="56"/>
  <c r="A37" i="56"/>
  <c r="A38" i="56"/>
  <c r="A18" i="56"/>
  <c r="A19" i="56"/>
  <c r="A20" i="56"/>
  <c r="A21" i="56"/>
  <c r="A22" i="56"/>
  <c r="A17" i="56"/>
  <c r="F14" i="56"/>
  <c r="J7" i="58"/>
  <c r="I7" i="58"/>
  <c r="H7" i="58"/>
  <c r="I14" i="56"/>
  <c r="H14" i="56"/>
  <c r="I12" i="56"/>
  <c r="H12" i="56"/>
  <c r="I10" i="56"/>
  <c r="H10" i="56"/>
  <c r="I8" i="56"/>
  <c r="H8" i="56"/>
  <c r="J17" i="56"/>
  <c r="J15" i="56"/>
  <c r="J11" i="56"/>
  <c r="J9" i="56"/>
  <c r="J16" i="56" l="1"/>
  <c r="F16" i="56"/>
  <c r="F12" i="56"/>
  <c r="F8" i="56"/>
  <c r="F10" i="56"/>
  <c r="J8" i="56"/>
  <c r="J10" i="56"/>
  <c r="J14" i="56"/>
  <c r="J12" i="56"/>
  <c r="I7" i="56"/>
  <c r="H7" i="56"/>
  <c r="J7" i="56" l="1"/>
</calcChain>
</file>

<file path=xl/sharedStrings.xml><?xml version="1.0" encoding="utf-8"?>
<sst xmlns="http://schemas.openxmlformats.org/spreadsheetml/2006/main" count="395" uniqueCount="176">
  <si>
    <t>公共設施名稱</t>
    <phoneticPr fontId="7" type="noConversion"/>
  </si>
  <si>
    <t>年</t>
    <phoneticPr fontId="7" type="noConversion"/>
  </si>
  <si>
    <t>月</t>
    <phoneticPr fontId="7" type="noConversion"/>
  </si>
  <si>
    <t>中央補助款</t>
  </si>
  <si>
    <t>地方配合款</t>
  </si>
  <si>
    <t>聯絡電話︰</t>
    <phoneticPr fontId="4" type="noConversion"/>
  </si>
  <si>
    <t>市縣政府別：</t>
    <phoneticPr fontId="4" type="noConversion"/>
  </si>
  <si>
    <t>主體工程完成驗收年月</t>
    <phoneticPr fontId="7" type="noConversion"/>
  </si>
  <si>
    <t>合計</t>
    <phoneticPr fontId="1" type="noConversion"/>
  </si>
  <si>
    <t>一、尚未啟用或運作</t>
    <phoneticPr fontId="1" type="noConversion"/>
  </si>
  <si>
    <t>二、閒置</t>
    <phoneticPr fontId="1" type="noConversion"/>
  </si>
  <si>
    <t>計畫項數小計：</t>
    <phoneticPr fontId="1" type="noConversion"/>
  </si>
  <si>
    <t>中央補助機關
【註3】</t>
    <phoneticPr fontId="1" type="noConversion"/>
  </si>
  <si>
    <t>計畫項數：</t>
    <phoneticPr fontId="1" type="noConversion"/>
  </si>
  <si>
    <t>計畫金額：</t>
    <phoneticPr fontId="1" type="noConversion"/>
  </si>
  <si>
    <t>計畫金額小計：</t>
    <phoneticPr fontId="1" type="noConversion"/>
  </si>
  <si>
    <t>項
次</t>
    <phoneticPr fontId="1" type="noConversion"/>
  </si>
  <si>
    <t>設施類別
【註2】</t>
    <phoneticPr fontId="7" type="noConversion"/>
  </si>
  <si>
    <t>中央計畫名稱
【註4】</t>
    <phoneticPr fontId="1" type="noConversion"/>
  </si>
  <si>
    <t>單位︰新臺幣元、項</t>
    <phoneticPr fontId="1" type="noConversion"/>
  </si>
  <si>
    <t>備註
【註5】</t>
    <phoneticPr fontId="7" type="noConversion"/>
  </si>
  <si>
    <r>
      <t>中央政府補助之公共設施完成使用效益調查表</t>
    </r>
    <r>
      <rPr>
        <b/>
        <sz val="12"/>
        <rFont val="標楷體"/>
        <family val="4"/>
        <charset val="136"/>
      </rPr>
      <t>【註1】</t>
    </r>
    <phoneticPr fontId="7" type="noConversion"/>
  </si>
  <si>
    <t>截至114年底止</t>
    <phoneticPr fontId="7" type="noConversion"/>
  </si>
  <si>
    <r>
      <t>計畫</t>
    </r>
    <r>
      <rPr>
        <sz val="12"/>
        <color rgb="FF0000FF"/>
        <rFont val="標楷體"/>
        <family val="4"/>
        <charset val="136"/>
      </rPr>
      <t>決算</t>
    </r>
    <r>
      <rPr>
        <sz val="12"/>
        <rFont val="標楷體"/>
        <family val="4"/>
        <charset val="136"/>
      </rPr>
      <t>總金額</t>
    </r>
    <phoneticPr fontId="7" type="noConversion"/>
  </si>
  <si>
    <t>填表人︰　　　　　　　　　　　單位主管︰　　　　　　　　　　　主辦會計︰　　　　　　　　　　　機關首長︰</t>
    <phoneticPr fontId="4" type="noConversion"/>
  </si>
  <si>
    <t>五、使用率或效益尚符預計(80％以上)</t>
    <phoneticPr fontId="1" type="noConversion"/>
  </si>
  <si>
    <r>
      <t>四、使用率或效益未臻理想(60~</t>
    </r>
    <r>
      <rPr>
        <b/>
        <u/>
        <sz val="12"/>
        <rFont val="標楷體"/>
        <family val="4"/>
        <charset val="136"/>
      </rPr>
      <t>未達</t>
    </r>
    <r>
      <rPr>
        <b/>
        <sz val="12"/>
        <rFont val="標楷體"/>
        <family val="4"/>
        <charset val="136"/>
      </rPr>
      <t>80％)</t>
    </r>
    <phoneticPr fontId="1" type="noConversion"/>
  </si>
  <si>
    <t>附表2(地方部分)</t>
    <phoneticPr fontId="1" type="noConversion"/>
  </si>
  <si>
    <t>年</t>
    <phoneticPr fontId="1" type="noConversion"/>
  </si>
  <si>
    <t>月</t>
    <phoneticPr fontId="1" type="noConversion"/>
  </si>
  <si>
    <t>設施類別</t>
    <phoneticPr fontId="1" type="noConversion"/>
  </si>
  <si>
    <t>A：交通建設</t>
  </si>
  <si>
    <t>B：工商園區</t>
  </si>
  <si>
    <t>C：文教設施</t>
  </si>
  <si>
    <t>D：運動設施</t>
  </si>
  <si>
    <t>E：社福設施</t>
  </si>
  <si>
    <t>F：展覽場館</t>
  </si>
  <si>
    <t>G：辦公廳舍</t>
  </si>
  <si>
    <t>H：市場</t>
  </si>
  <si>
    <t>I：環保設施</t>
  </si>
  <si>
    <t>J：社會住宅</t>
  </si>
  <si>
    <t>K：其他工程設施(請說明)</t>
    <phoneticPr fontId="1" type="noConversion"/>
  </si>
  <si>
    <r>
      <t xml:space="preserve">設施類別
</t>
    </r>
    <r>
      <rPr>
        <sz val="12"/>
        <color rgb="FFFF0000"/>
        <rFont val="標楷體"/>
        <family val="4"/>
        <charset val="136"/>
      </rPr>
      <t>【註2】</t>
    </r>
    <phoneticPr fontId="7" type="noConversion"/>
  </si>
  <si>
    <r>
      <t xml:space="preserve">中央補助機關
</t>
    </r>
    <r>
      <rPr>
        <sz val="12"/>
        <color rgb="FFFF0000"/>
        <rFont val="標楷體"/>
        <family val="4"/>
        <charset val="136"/>
      </rPr>
      <t>【註3】</t>
    </r>
    <phoneticPr fontId="1" type="noConversion"/>
  </si>
  <si>
    <r>
      <t xml:space="preserve">中央計畫名稱
</t>
    </r>
    <r>
      <rPr>
        <sz val="12"/>
        <color rgb="FFFF0000"/>
        <rFont val="標楷體"/>
        <family val="4"/>
        <charset val="136"/>
      </rPr>
      <t>【註4】</t>
    </r>
    <phoneticPr fontId="1" type="noConversion"/>
  </si>
  <si>
    <r>
      <t>中央政府補助之公共設施完成使用效益調查表</t>
    </r>
    <r>
      <rPr>
        <b/>
        <sz val="12"/>
        <color rgb="FFFF0000"/>
        <rFont val="標楷體"/>
        <family val="4"/>
        <charset val="136"/>
      </rPr>
      <t>【註1】</t>
    </r>
    <phoneticPr fontId="7" type="noConversion"/>
  </si>
  <si>
    <r>
      <t xml:space="preserve">備註
</t>
    </r>
    <r>
      <rPr>
        <sz val="12"/>
        <color rgb="FFFF0000"/>
        <rFont val="標楷體"/>
        <family val="4"/>
        <charset val="136"/>
      </rPr>
      <t>【註5】</t>
    </r>
    <phoneticPr fontId="7" type="noConversion"/>
  </si>
  <si>
    <t>附表3(地方部分)</t>
    <phoneticPr fontId="1" type="noConversion"/>
  </si>
  <si>
    <t>截至113年底止</t>
    <phoneticPr fontId="7" type="noConversion"/>
  </si>
  <si>
    <r>
      <t>計畫</t>
    </r>
    <r>
      <rPr>
        <sz val="12"/>
        <color rgb="FFFF0000"/>
        <rFont val="標楷體"/>
        <family val="4"/>
        <charset val="136"/>
      </rPr>
      <t>決算</t>
    </r>
    <r>
      <rPr>
        <sz val="12"/>
        <rFont val="標楷體"/>
        <family val="4"/>
        <charset val="136"/>
      </rPr>
      <t>總金額</t>
    </r>
    <phoneticPr fontId="7" type="noConversion"/>
  </si>
  <si>
    <t>無</t>
    <phoneticPr fontId="1" type="noConversion"/>
  </si>
  <si>
    <t>三、使用率或效益未及預計60%</t>
    <phoneticPr fontId="1" type="noConversion"/>
  </si>
  <si>
    <t>四、使用率或效益未臻理想(60~80%)</t>
    <phoneticPr fontId="1" type="noConversion"/>
  </si>
  <si>
    <t>五、使用率或效益尚符預計(80%以上)</t>
    <phoneticPr fontId="1" type="noConversion"/>
  </si>
  <si>
    <t>市區道路</t>
  </si>
  <si>
    <t>A</t>
  </si>
  <si>
    <t>內政部國土管理署</t>
  </si>
  <si>
    <t>提升道路品質計畫(內政部)-南投縣共同管線整合與建置工程(第一期)</t>
  </si>
  <si>
    <t>改善人行環境打造友善、舒適及安全的步行環境</t>
  </si>
  <si>
    <t>提升道路品質計畫(內政部)-鹿谷鄉溪頭自然教育園區園外人行道改善工程(二期)</t>
  </si>
  <si>
    <t>提升道路品質計畫(內政部)-南投市南崗一路人行步道改善工程</t>
  </si>
  <si>
    <t>提升道路品質計畫(內政部)-南投市南陽路周邊環境道路改善工程</t>
  </si>
  <si>
    <t>改善既有道路，提升整體環境品質，促進民眾旅遊觀光意願</t>
  </si>
  <si>
    <t>提升道路品質計畫(內政部)-竹山鎮市區老街道路景觀改善工程</t>
  </si>
  <si>
    <t>提升道路品質計畫(內政部)-南投市八卦路共同管線暨人行道改善工程</t>
  </si>
  <si>
    <t>提升道路品質計畫(內政部)-埔里鎮和平東路人行道改善工程</t>
  </si>
  <si>
    <t>提升道路品質計畫(內政部)-南投縣鹿谷鄉興產路(杉林溪段)提升道路品質改善工程</t>
  </si>
  <si>
    <t>提升道路品質計畫(內政部)-南投市營北路人行步道改善工程</t>
  </si>
  <si>
    <t>提升道路品質計畫(內政部)-南投縣名間鄉豐柏路人行道改善工程</t>
  </si>
  <si>
    <t>生活圈道路交通系統建設計畫(市區道路)-南投市鳳山路瓶頸路段改善暨道路拓寬工程</t>
  </si>
  <si>
    <t>降低交通壅塞，改善瓶頸路段，提高行車及運輸效率</t>
  </si>
  <si>
    <t>提升道路品質計畫(內政部)-集集鎮集集國小等周邊人行道改善工程(增額補助)</t>
  </si>
  <si>
    <t>提升道路品質計畫(內政部)-鹿谷鄉興產路(杉林溪段)第二期工程</t>
  </si>
  <si>
    <t>提升道路品質計畫(內政部)2.0-信義鄉自強村烏松崙道路路面改善工程</t>
  </si>
  <si>
    <t>提升道路品質計畫（內政部）2.0-中寮鄉義和村、永福村及廣福村周邊道路改善工程</t>
  </si>
  <si>
    <t>提升道路品質計畫(內政部)2.0-仁愛鄉法治武界部落產業聯絡道路改善工程</t>
  </si>
  <si>
    <t>編號道路</t>
  </si>
  <si>
    <t>交通部公路總局</t>
  </si>
  <si>
    <t>國姓鄉133線0K+000~2K+600及4K+650~5K+150提升道路品質工程</t>
  </si>
  <si>
    <t>改善路面平整度，讓行車舒適性大幅提高及提高行車安全，減少路面孔蓋，提供人本及安全之用路環境</t>
  </si>
  <si>
    <t>竹山鎮投52線0K+000~4K+715(149線~瑞龍瀑布停車場)提升道路品質工程</t>
  </si>
  <si>
    <t>信義鄉投91線0K+000~7K+500(臺21線至風櫃斗)提升道路品質工程</t>
  </si>
  <si>
    <t>151線替代道路-投55線3k+450~3k+553、4k+450~5k+080、8k+000~8k+180、8k+800~10k+915及10k+915~11k+300道路拓寬改善工程</t>
  </si>
  <si>
    <t>1.作為151線之替代道路，以減輕151線之交通負荷。
 2.解決當地之交通瓶頸，促進區域之產業發展。</t>
  </si>
  <si>
    <t>鹿谷鄉151線0K+900-7K+300提升道路品質工程</t>
  </si>
  <si>
    <t>竹山鎮149線1K+400-10K+600提升道路品質工程</t>
  </si>
  <si>
    <t>仁愛鄉投89線26K+500-39K+750提升道路品質工程</t>
  </si>
  <si>
    <t>1.改善投89線最為人詬病之路面坑洞，並提升道路服務品質。
 2.增進道路順暢性及安全性，保障居民生命財產，提高遊客前往之意願，促進地方發展。
 3.連繫梨山與台14甲線之重要連絡道。
 4.提供當地居民便利之聯絡道路。</t>
  </si>
  <si>
    <t>南投市139丙線0k+000~1k+740道路新建工程</t>
  </si>
  <si>
    <t>1.紓解南投市近南崗工業區台3線之交通壅塞，增進其行車服務水準。
 2.健全南崗工業區(觀光工廠)及八卦山風景區之交通，促進觀光產業發展。</t>
  </si>
  <si>
    <t>埔里鎮投73線0K+000-7K+138提升道路品質工程</t>
  </si>
  <si>
    <t>南投市及中寮鄉投22線0K+000-11K+200提升道路品質工程</t>
  </si>
  <si>
    <t>投79線0K+000~2K+500提升道路品質工程(旗艦型)</t>
  </si>
  <si>
    <t>草屯鎮立人路投9線4k+597~4k+912道路拓寬改善工程</t>
  </si>
  <si>
    <t>本道路屬於草屯都市計畫外之農業區，原本道路狹小，來往行車容易造成不便，本計畫道路拓寬後，將有利南草屯鎮居民來往國道3號高速公路，更提供銜接台63線中投公路及台14乙線之便捷連絡道，與省道台3線、台14乙線間之連絡，並可提供鎮民進入市區之便捷路線。</t>
  </si>
  <si>
    <t>竹山鎮149乙線0K+000-5K+014提升道路品質工程</t>
  </si>
  <si>
    <t>國姓鄉136線48+500-57K+367提升道路品質工程</t>
  </si>
  <si>
    <t>名間鄉投42線0K+500-8K+080提升道路品質工程</t>
  </si>
  <si>
    <t>仁愛鄉投83線1K+000-10K+300提升道路品質工程(旗艦型)</t>
  </si>
  <si>
    <t>改善路面平整度，讓行車舒適性大幅提高及提高行車安全，提供人本及安全之用路環境</t>
  </si>
  <si>
    <t>投70線0K+000-0K+800道路拓寬改善工程</t>
  </si>
  <si>
    <t>1.改善埔里鎮和仁愛鄉中正村之重要交通要道，提高原鄉觀光與農產運輸效率。
 2.作為投69線防災替代道路，降低颱洪季節因道路坍方而造成地區聯外交通中斷之機率。
 3.改善部分路寬不足、線形不良及視距不足之路段，提升道路安全性及舒適性。
 4.作為日月潭及仁愛觀光軸線之聯絡道路，並可作為台14線邊坡崩坍交通阻斷時之替代道路。</t>
  </si>
  <si>
    <t>151乙線0k+000~1k+473.41道路拓寬改善工程</t>
  </si>
  <si>
    <t>1.可落實分流縣道151線車輛疏運壓力，減輕國道3號竹山交流道負荷，減少事故發生率。
 2.健全鹿谷地區聯外道路路網，以利遊客車輛進出效率及安全。
 3.連結鹿谷鄉溪頭與日月潭風景區，增進旅遊路網交通便利性及區域之均衡發展。</t>
  </si>
  <si>
    <t>131線22k+400~31k+900提升道路品質工程</t>
  </si>
  <si>
    <t>投85線0k+000~9k+640提升道路品質工程</t>
  </si>
  <si>
    <t>投49線0K+430~14K+600提升道路品質工程</t>
  </si>
  <si>
    <t>投65線1k+523~12k+723提升道路品質工程</t>
  </si>
  <si>
    <t>埔里鎮福興農場聯外道路(投76-1)新闢工程</t>
  </si>
  <si>
    <t>本道路通車後除了避免影響當地居民原進出之投76線，採遊客及居民行車分流之作法亦可增進本區域之交通便利性及安全性同時促進區域整體社經發展、活絡地方觀光、便利交通路網 。</t>
  </si>
  <si>
    <t>南投市139丙線1K+740~3K+220道路新建工程</t>
  </si>
  <si>
    <t>1.可提升南投市防災救災能力，提升都市防災功能。
 2.串聯南投市西側八卦山麓之東西向道路，增進南投市西側之交通便利性及區域之均衡發展。</t>
  </si>
  <si>
    <t>中寮鄉投22線連接投26線19K+130~22K+540道路拓寬改善工程</t>
  </si>
  <si>
    <t>1.串聯中寮鄉主要行政區，各村落間之聯絡或對外之聯絡道銜接環鄉公路後再以放射狀方式做最經濟、最快速之交通。</t>
  </si>
  <si>
    <t>147線4k+625～7k+300道路拓寬改善工程</t>
  </si>
  <si>
    <t>1.改善國姓等南投內陸地區聯外交通。
 2.配合生活圈計畫整合道路系統，建立鄉鎮間聯絡道路等區域性路網，配合國道及省道等主要幹道形成完善交通路網。
 3.改善道路部分崎嶇路段、統一道路寬度，建設安全、舒適之景觀道路，並振興當地觀光產業發展。</t>
  </si>
  <si>
    <t>中寮鄉投22線連接投26線14K+000~16K+406道路拓寬改善工程</t>
  </si>
  <si>
    <t>投54線9K+750-15K+900提升道路品質工程</t>
  </si>
  <si>
    <t>南埔路排水支線箱涵</t>
  </si>
  <si>
    <t>K</t>
  </si>
  <si>
    <t>經濟部水利署</t>
  </si>
  <si>
    <t>南埔路排水支線應急工程</t>
  </si>
  <si>
    <t>設施正常使用中，保護鄰近公共設施及民眾財產，無淹水情形。</t>
  </si>
  <si>
    <t>頭前厝排水分線護岸</t>
  </si>
  <si>
    <t>109頭前厝排水分線護岸應急工程</t>
  </si>
  <si>
    <t>111頭前厝排水分線護岸應急工程(第二期)</t>
  </si>
  <si>
    <t>茄苳坑排水幹線護岸</t>
  </si>
  <si>
    <t>112集集鎮茄苳坑排水幹線護岸應急工程</t>
  </si>
  <si>
    <t>南投市水資源回收中心</t>
  </si>
  <si>
    <t>I</t>
  </si>
  <si>
    <t>污水下水道建設計畫</t>
  </si>
  <si>
    <t>第1期用戶接管戶數已達100%，詳如後附用戶接管戶數統計表。</t>
  </si>
  <si>
    <t>本局竹山分局頂林派出所等6所耐震補強工程</t>
  </si>
  <si>
    <t>G</t>
  </si>
  <si>
    <t>內政部警政署</t>
  </si>
  <si>
    <t>前瞻基礎建設-城鄉建設-公共服務據點整備－公有危險建築補強重建（106-114年）計畫第3期、第4期(110年至114年計畫)</t>
  </si>
  <si>
    <t>完成耐震補強工程，保障執勤員警人身安全。</t>
  </si>
  <si>
    <t>本局中興分局及派出所耐震補強工程</t>
  </si>
  <si>
    <t>本局草屯分局爽文派出所等5所耐震補強工程</t>
  </si>
  <si>
    <t>公立南投動物收容所外部環境擴建工程</t>
  </si>
  <si>
    <t>D</t>
  </si>
  <si>
    <t>行政院農業委員會（農業部）</t>
  </si>
  <si>
    <t>改善政府動物管制收容設施計畫</t>
  </si>
  <si>
    <t>設施每日均有參訪民眾進出使用</t>
  </si>
  <si>
    <t>公立南投動物收容所外部擴建及內部設備工程</t>
  </si>
  <si>
    <t>公立南投動物收容所外圍犬隻運動場鋼板橋工程</t>
  </si>
  <si>
    <t>設施均每日供收容犬隻運動使用</t>
  </si>
  <si>
    <t>南投縣環境保護局公廁修繕工程</t>
  </si>
  <si>
    <t>環境部</t>
  </si>
  <si>
    <t>南投縣111年度「改善公廁暨提升優質公廁推動計畫」－新設名間苗蒲生態公園廁所專案</t>
  </si>
  <si>
    <t>已供民眾使用，並有專人維護，目前尚未有接獲負面通報</t>
  </si>
  <si>
    <r>
      <t>註1︰本表請查填於</t>
    </r>
    <r>
      <rPr>
        <b/>
        <sz val="12"/>
        <color rgb="FFFF0000"/>
        <rFont val="標楷體"/>
        <family val="4"/>
        <charset val="136"/>
      </rPr>
      <t>108-112年度</t>
    </r>
    <r>
      <rPr>
        <b/>
        <sz val="12"/>
        <rFont val="標楷體"/>
        <family val="4"/>
        <charset val="136"/>
      </rPr>
      <t>完成驗收</t>
    </r>
    <r>
      <rPr>
        <sz val="12"/>
        <rFont val="標楷體"/>
        <family val="4"/>
        <charset val="136"/>
      </rPr>
      <t>之公共設施，</t>
    </r>
    <r>
      <rPr>
        <b/>
        <sz val="12"/>
        <rFont val="標楷體"/>
        <family val="4"/>
        <charset val="136"/>
      </rPr>
      <t>截至</t>
    </r>
    <r>
      <rPr>
        <b/>
        <sz val="12"/>
        <color rgb="FFFF0000"/>
        <rFont val="標楷體"/>
        <family val="4"/>
        <charset val="136"/>
      </rPr>
      <t>113年底</t>
    </r>
    <r>
      <rPr>
        <b/>
        <sz val="12"/>
        <rFont val="標楷體"/>
        <family val="4"/>
        <charset val="136"/>
      </rPr>
      <t>之使用情形；</t>
    </r>
    <r>
      <rPr>
        <b/>
        <sz val="12"/>
        <color rgb="FFFF0000"/>
        <rFont val="標楷體"/>
        <family val="4"/>
        <charset val="136"/>
      </rPr>
      <t>補助財源僅限中央政府計畫型補助款，不含一般性補助款、特別統籌款等</t>
    </r>
    <r>
      <rPr>
        <sz val="12"/>
        <rFont val="標楷體"/>
        <family val="4"/>
        <charset val="136"/>
      </rPr>
      <t xml:space="preserve">。(公共設
     施有效管理使用作業要點第5點規定，主管機關對於轄管之公共設施應有效管理，督導設施管理機關每年至少辦理一次主動清查使用情形，並作成紀錄。 </t>
    </r>
    <phoneticPr fontId="7" type="noConversion"/>
  </si>
  <si>
    <t xml:space="preserve">  2︰本欄請填代碼：A：交通建設；B：工商園區；C：文教設施；D：運動設施；E：社福設施；F：展覽場館；G：辦公廳舍；H：市場；I：環保設施；J：社會住宅；
      K：其他工程設施(請說明)。(請參照公共設施有效管理使用作業要點附表一公共設施類別範圍查填)</t>
    <phoneticPr fontId="7" type="noConversion"/>
  </si>
  <si>
    <t xml:space="preserve">  3：如有多個機關補助，請分別填列。</t>
    <phoneticPr fontId="1" type="noConversion"/>
  </si>
  <si>
    <t xml:space="preserve">  4：如係由多項計畫補助，請分別填列。</t>
    <phoneticPr fontId="1" type="noConversion"/>
  </si>
  <si>
    <r>
      <t xml:space="preserve">  5︰</t>
    </r>
    <r>
      <rPr>
        <sz val="12"/>
        <rFont val="標楷體"/>
        <family val="4"/>
        <charset val="136"/>
      </rPr>
      <t xml:space="preserve">「使用率或效益尚符預計(80%以上)」者，請於備註(或另紙)說明衡量方式及實際效益情形；其餘請於備註說明未及預計80％之原因及改善措施。  </t>
    </r>
    <phoneticPr fontId="7" type="noConversion"/>
  </si>
  <si>
    <t>填 表 人︰</t>
    <phoneticPr fontId="4" type="noConversion"/>
  </si>
  <si>
    <t>單位主管︰</t>
    <phoneticPr fontId="4" type="noConversion"/>
  </si>
  <si>
    <t>主辦會計︰</t>
    <phoneticPr fontId="1" type="noConversion"/>
  </si>
  <si>
    <t>機關首長︰</t>
  </si>
  <si>
    <t>機關(單位)：</t>
    <phoneticPr fontId="4" type="noConversion"/>
  </si>
  <si>
    <r>
      <t>單位︰新臺幣</t>
    </r>
    <r>
      <rPr>
        <b/>
        <sz val="12"/>
        <color rgb="FFFF0000"/>
        <rFont val="標楷體"/>
        <family val="4"/>
        <charset val="136"/>
      </rPr>
      <t>元</t>
    </r>
    <r>
      <rPr>
        <sz val="12"/>
        <rFont val="標楷體"/>
        <family val="4"/>
        <charset val="136"/>
      </rPr>
      <t>、項</t>
    </r>
    <phoneticPr fontId="1" type="noConversion"/>
  </si>
  <si>
    <r>
      <t>註：1.本表請查填於</t>
    </r>
    <r>
      <rPr>
        <sz val="12"/>
        <color rgb="FFFF0000"/>
        <rFont val="標楷體"/>
        <family val="4"/>
        <charset val="136"/>
      </rPr>
      <t>109-113</t>
    </r>
    <r>
      <rPr>
        <sz val="12"/>
        <rFont val="標楷體"/>
        <family val="4"/>
        <charset val="136"/>
      </rPr>
      <t>年度完成驗收之公共設施，截至114年底之使用情形；補助財源僅限中央政府計畫型補助款，不含一般性補助款、特別統籌款等。(公共設施
      有效管理使用作業要點第5點規定，主管機關對於轄管之公共設施應有效管理，督導設施管理機關每年至少辦理一次主動清查使用情形，並作成紀錄。
    2.本欄請填代碼：</t>
    </r>
    <r>
      <rPr>
        <sz val="12"/>
        <color rgb="FFFF0000"/>
        <rFont val="標楷體"/>
        <family val="4"/>
        <charset val="136"/>
      </rPr>
      <t xml:space="preserve">A：交通建設；B：工商園區；C：文教設施；D：運動設施；E：社福設施；F：展覽場館；G：辦公廳舍；H：市場；I：環保設施；J：社會住宅；
     </t>
    </r>
    <r>
      <rPr>
        <sz val="6"/>
        <color rgb="FFFF0000"/>
        <rFont val="標楷體"/>
        <family val="4"/>
        <charset val="136"/>
      </rPr>
      <t xml:space="preserve"> </t>
    </r>
    <r>
      <rPr>
        <sz val="9"/>
        <color rgb="FFFF0000"/>
        <rFont val="標楷體"/>
        <family val="4"/>
        <charset val="136"/>
      </rPr>
      <t xml:space="preserve"> </t>
    </r>
    <r>
      <rPr>
        <sz val="12"/>
        <color rgb="FFFF0000"/>
        <rFont val="標楷體"/>
        <family val="4"/>
        <charset val="136"/>
      </rPr>
      <t>K：其他工程設施(請說明)</t>
    </r>
    <r>
      <rPr>
        <sz val="12"/>
        <rFont val="標楷體"/>
        <family val="4"/>
        <charset val="136"/>
      </rPr>
      <t>。</t>
    </r>
    <r>
      <rPr>
        <sz val="12"/>
        <color rgb="FFFF0000"/>
        <rFont val="標楷體"/>
        <family val="4"/>
        <charset val="136"/>
      </rPr>
      <t>(請參照公共設施有效管理使用作業要點附表一公共設施類別範圍查填)</t>
    </r>
    <r>
      <rPr>
        <sz val="12"/>
        <rFont val="標楷體"/>
        <family val="4"/>
        <charset val="136"/>
      </rPr>
      <t xml:space="preserve">
    3.如有多個機關補助，請分別填列。
    4.如係由多項計畫補助，請分別填列。
    5.</t>
    </r>
    <r>
      <rPr>
        <sz val="12"/>
        <color rgb="FFFF0000"/>
        <rFont val="標楷體"/>
        <family val="4"/>
        <charset val="136"/>
      </rPr>
      <t>「使用率或效益尚符預計(80％以上)」者，請於備註(或另紙)說明衡量方式及實際效益情形；其餘請於備註說明未及預計80％之原因及改善措施</t>
    </r>
    <r>
      <rPr>
        <sz val="12"/>
        <rFont val="標楷體"/>
        <family val="4"/>
        <charset val="136"/>
      </rPr>
      <t>。</t>
    </r>
    <phoneticPr fontId="7" type="noConversion"/>
  </si>
  <si>
    <t>備註</t>
    <phoneticPr fontId="1" type="noConversion"/>
  </si>
  <si>
    <t>如有多個機關補助，請分別填列。</t>
    <phoneticPr fontId="1" type="noConversion"/>
  </si>
  <si>
    <t>如係由多項計畫補助，請分別填列。</t>
    <phoneticPr fontId="1" type="noConversion"/>
  </si>
  <si>
    <t>「使用率或效益尚符預計(80％以上)」者，請於備註(或另紙)說明衡量方式及實際效益情形；其餘請於備註說明未及預計80％之原因及改善措施。</t>
    <phoneticPr fontId="1" type="noConversion"/>
  </si>
  <si>
    <r>
      <t>三、使用率或效益未</t>
    </r>
    <r>
      <rPr>
        <b/>
        <u/>
        <sz val="12"/>
        <rFont val="標楷體"/>
        <family val="4"/>
        <charset val="136"/>
      </rPr>
      <t>達</t>
    </r>
    <r>
      <rPr>
        <b/>
        <sz val="12"/>
        <rFont val="標楷體"/>
        <family val="4"/>
        <charset val="136"/>
      </rPr>
      <t>預計60％</t>
    </r>
    <phoneticPr fontId="1" type="noConversion"/>
  </si>
  <si>
    <r>
      <t>本表請查填於</t>
    </r>
    <r>
      <rPr>
        <b/>
        <sz val="12"/>
        <color rgb="FFFF0000"/>
        <rFont val="標楷體"/>
        <family val="4"/>
        <charset val="136"/>
      </rPr>
      <t>109-113</t>
    </r>
    <r>
      <rPr>
        <sz val="12"/>
        <color rgb="FF000000"/>
        <rFont val="標楷體"/>
        <family val="4"/>
        <charset val="136"/>
      </rPr>
      <t>年度完成驗收之公共設施，</t>
    </r>
    <r>
      <rPr>
        <b/>
        <sz val="12"/>
        <color rgb="FFFF0000"/>
        <rFont val="標楷體"/>
        <family val="4"/>
        <charset val="136"/>
      </rPr>
      <t>截至114年底之使用情形</t>
    </r>
    <r>
      <rPr>
        <sz val="12"/>
        <color rgb="FF000000"/>
        <rFont val="標楷體"/>
        <family val="4"/>
        <charset val="136"/>
      </rPr>
      <t>；補助財源僅限中央政府計畫型補助款，不含一般性補助款、特別統籌款等。(公共設施有效管理使用作業要點第5點規定，主管機關對於轄管之公共設施應有效管理，督導設施管理機關每年至少辦理一次主動清查使用情形，並作成紀錄。</t>
    </r>
    <phoneticPr fontId="1" type="noConversion"/>
  </si>
  <si>
    <r>
      <t>本欄請填代碼：A：交通建設；B：工商園區；C：文教設施；D：運動設施；E：社福設施；F：展覽場館；G：辦公廳舍；H：市場；I：環保設施；J：社會住宅；K：其他工程設施(請說明)。(</t>
    </r>
    <r>
      <rPr>
        <b/>
        <sz val="12"/>
        <color rgb="FFFF0000"/>
        <rFont val="標楷體"/>
        <family val="4"/>
        <charset val="136"/>
      </rPr>
      <t>請參照公共設施有效管理使用作業要點附表一公共設施類別範圍查填</t>
    </r>
    <r>
      <rPr>
        <sz val="12"/>
        <color rgb="FF000000"/>
        <rFont val="標楷體"/>
        <family val="4"/>
        <charset val="136"/>
      </rPr>
      <t>)</t>
    </r>
    <phoneticPr fontId="1" type="noConversion"/>
  </si>
  <si>
    <t>點選「是(Y)」可以繼續編輯</t>
    <phoneticPr fontId="1" type="noConversion"/>
  </si>
  <si>
    <t>主計處檢誤專區</t>
    <phoneticPr fontId="1" type="noConversion"/>
  </si>
  <si>
    <t>設施類別</t>
    <phoneticPr fontId="1" type="noConversion"/>
  </si>
  <si>
    <t>補助機關</t>
    <phoneticPr fontId="1" type="noConversion"/>
  </si>
  <si>
    <t>計畫名稱</t>
    <phoneticPr fontId="1" type="noConversion"/>
  </si>
  <si>
    <t>備註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</si>
</sst>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新細明體"/>
      <family val="2"/>
      <charset val="136"/>
      <scheme val="minor"/>
    </font>
    <font>
      <sz val="9"/>
      <name val="新細明體"/>
      <family val="2"/>
      <charset val="136"/>
      <scheme val="minor"/>
    </font>
    <font>
      <sz val="12"/>
      <name val="標楷體"/>
      <family val="4"/>
      <charset val="136"/>
    </font>
    <font>
      <sz val="12"/>
      <color rgb="FF000000"/>
      <name val="新細明體1"/>
      <charset val="136"/>
    </font>
    <font>
      <sz val="9"/>
      <name val="新細明體"/>
      <family val="1"/>
      <charset val="136"/>
    </font>
    <font>
      <sz val="12"/>
      <name val="Courier"/>
      <family val="3"/>
    </font>
    <font>
      <b/>
      <sz val="16"/>
      <name val="標楷體"/>
      <family val="4"/>
      <charset val="136"/>
    </font>
    <font>
      <sz val="9"/>
      <name val="細明體"/>
      <family val="3"/>
      <charset val="136"/>
    </font>
    <font>
      <b/>
      <sz val="12"/>
      <name val="標楷體"/>
      <family val="4"/>
      <charset val="136"/>
    </font>
    <font>
      <sz val="16"/>
      <name val="標楷體"/>
      <family val="4"/>
      <charset val="136"/>
    </font>
    <font>
      <sz val="14"/>
      <name val="標楷體"/>
      <family val="4"/>
      <charset val="136"/>
    </font>
    <font>
      <sz val="12"/>
      <color rgb="FFFF0000"/>
      <name val="標楷體"/>
      <family val="4"/>
      <charset val="136"/>
    </font>
    <font>
      <sz val="12"/>
      <color rgb="FF0000FF"/>
      <name val="標楷體"/>
      <family val="4"/>
      <charset val="136"/>
    </font>
    <font>
      <b/>
      <sz val="16"/>
      <color rgb="FF0000FF"/>
      <name val="標楷體"/>
      <family val="4"/>
      <charset val="136"/>
    </font>
    <font>
      <sz val="12"/>
      <color rgb="FF0000FF"/>
      <name val="Courier"/>
      <family val="3"/>
    </font>
    <font>
      <sz val="12"/>
      <name val="新細明體"/>
      <family val="2"/>
      <charset val="136"/>
      <scheme val="minor"/>
    </font>
    <font>
      <b/>
      <sz val="12"/>
      <name val="新細明體"/>
      <family val="2"/>
      <charset val="136"/>
      <scheme val="minor"/>
    </font>
    <font>
      <b/>
      <u/>
      <sz val="12"/>
      <name val="標楷體"/>
      <family val="4"/>
      <charset val="136"/>
    </font>
    <font>
      <b/>
      <sz val="12"/>
      <color rgb="FFFF0000"/>
      <name val="標楷體"/>
      <family val="4"/>
      <charset val="136"/>
    </font>
    <font>
      <sz val="6"/>
      <color rgb="FFFF0000"/>
      <name val="標楷體"/>
      <family val="4"/>
      <charset val="136"/>
    </font>
    <font>
      <sz val="9"/>
      <color rgb="FFFF0000"/>
      <name val="標楷體"/>
      <family val="4"/>
      <charset val="136"/>
    </font>
    <font>
      <sz val="12"/>
      <color theme="1"/>
      <name val="標楷體"/>
      <family val="4"/>
      <charset val="136"/>
    </font>
    <font>
      <sz val="12"/>
      <color rgb="FF000000"/>
      <name val="標楷體"/>
      <family val="4"/>
      <charset val="136"/>
    </font>
    <font>
      <sz val="12"/>
      <name val="細明體"/>
      <family val="3"/>
      <charset val="136"/>
    </font>
    <font>
      <sz val="12"/>
      <color theme="1"/>
      <name val="DFKai-SB"/>
      <family val="4"/>
      <charset val="136"/>
    </font>
    <font>
      <sz val="12"/>
      <color rgb="FF000000"/>
      <name val="DFKai-SB"/>
      <family val="4"/>
      <charset val="136"/>
    </font>
    <font>
      <sz val="14"/>
      <color rgb="FF0000FF"/>
      <name val="標楷體"/>
      <family val="4"/>
      <charset val="136"/>
    </font>
    <font>
      <sz val="16"/>
      <color rgb="FFFF0000"/>
      <name val="標楷體"/>
      <family val="4"/>
      <charset val="136"/>
    </font>
    <font>
      <sz val="12"/>
      <color rgb="FFFF0000"/>
      <name val="新細明體"/>
      <family val="2"/>
      <charset val="136"/>
      <scheme val="minor"/>
    </font>
    <font>
      <b/>
      <sz val="16"/>
      <color rgb="FFFF0000"/>
      <name val="標楷體"/>
      <family val="4"/>
      <charset val="136"/>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999999"/>
      </left>
      <right style="thin">
        <color rgb="FF999999"/>
      </right>
      <top style="thin">
        <color rgb="FF999999"/>
      </top>
      <bottom/>
      <diagonal/>
    </border>
    <border>
      <left/>
      <right/>
      <top/>
      <bottom style="thin">
        <color rgb="FF000000"/>
      </bottom>
      <diagonal/>
    </border>
    <border>
      <left style="thin">
        <color indexed="64"/>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5" fillId="0" borderId="0"/>
  </cellStyleXfs>
  <cellXfs count="148">
    <xf numFmtId="0" fontId="0" fillId="0" borderId="0" xfId="0">
      <alignment vertical="center"/>
    </xf>
    <xf numFmtId="0" fontId="6" fillId="0" borderId="0" xfId="2" applyFont="1"/>
    <xf numFmtId="0" fontId="9" fillId="0" borderId="0" xfId="2" applyFont="1"/>
    <xf numFmtId="0" fontId="5" fillId="0" borderId="0" xfId="2"/>
    <xf numFmtId="0" fontId="2" fillId="0" borderId="0" xfId="2" applyFont="1" applyAlignment="1">
      <alignment vertical="top"/>
    </xf>
    <xf numFmtId="0" fontId="2" fillId="0" borderId="0" xfId="2" applyFont="1"/>
    <xf numFmtId="0" fontId="5" fillId="0" borderId="0" xfId="2" applyAlignment="1">
      <alignment vertical="top"/>
    </xf>
    <xf numFmtId="0" fontId="11" fillId="0" borderId="0" xfId="2" applyFont="1"/>
    <xf numFmtId="0" fontId="11" fillId="0" borderId="0" xfId="2" applyFont="1" applyAlignment="1">
      <alignment vertical="top"/>
    </xf>
    <xf numFmtId="0" fontId="5" fillId="0" borderId="0" xfId="2" applyAlignment="1">
      <alignment horizontal="center" vertical="center"/>
    </xf>
    <xf numFmtId="0" fontId="2" fillId="0" borderId="0" xfId="2" applyFont="1" applyAlignment="1">
      <alignment horizontal="right"/>
    </xf>
    <xf numFmtId="0" fontId="13" fillId="0" borderId="0" xfId="2" applyFont="1"/>
    <xf numFmtId="0" fontId="14" fillId="0" borderId="0" xfId="2" applyFont="1" applyAlignment="1">
      <alignment vertical="top"/>
    </xf>
    <xf numFmtId="0" fontId="12" fillId="0" borderId="0" xfId="2" applyFont="1"/>
    <xf numFmtId="0" fontId="14" fillId="0" borderId="0" xfId="2" applyFont="1"/>
    <xf numFmtId="0" fontId="5" fillId="0" borderId="1" xfId="2" applyBorder="1" applyAlignment="1">
      <alignment horizontal="center" vertical="center"/>
    </xf>
    <xf numFmtId="0" fontId="2" fillId="0" borderId="1" xfId="0" applyFont="1" applyBorder="1" applyAlignment="1">
      <alignment horizontal="center" vertical="center"/>
    </xf>
    <xf numFmtId="0" fontId="2" fillId="0" borderId="1" xfId="2" applyFont="1" applyBorder="1" applyAlignment="1">
      <alignment horizontal="center" vertical="center"/>
    </xf>
    <xf numFmtId="0" fontId="15" fillId="0" borderId="1" xfId="0" applyFont="1" applyBorder="1" applyAlignment="1">
      <alignment horizontal="right" vertical="center"/>
    </xf>
    <xf numFmtId="0" fontId="2" fillId="0" borderId="1" xfId="0" applyFont="1" applyBorder="1" applyAlignment="1">
      <alignment horizontal="right" vertical="center"/>
    </xf>
    <xf numFmtId="0" fontId="2" fillId="0" borderId="1" xfId="2" applyFont="1" applyBorder="1" applyAlignment="1">
      <alignment horizontal="right" vertical="center"/>
    </xf>
    <xf numFmtId="0" fontId="2" fillId="0" borderId="4" xfId="2" applyFont="1" applyBorder="1" applyAlignment="1">
      <alignment horizontal="distributed" vertical="center" wrapText="1" justifyLastLine="1"/>
    </xf>
    <xf numFmtId="0" fontId="2" fillId="0" borderId="0" xfId="2" applyFont="1" applyAlignment="1">
      <alignment vertical="top" wrapText="1"/>
    </xf>
    <xf numFmtId="0" fontId="2" fillId="2" borderId="1" xfId="0" applyFont="1" applyFill="1" applyBorder="1" applyAlignment="1">
      <alignment horizontal="right" vertical="center"/>
    </xf>
    <xf numFmtId="0" fontId="2" fillId="2" borderId="1" xfId="2" applyFont="1" applyFill="1" applyBorder="1" applyAlignment="1">
      <alignment horizontal="right" vertical="center"/>
    </xf>
    <xf numFmtId="0" fontId="21" fillId="0" borderId="0" xfId="0" applyFont="1" applyAlignment="1">
      <alignment horizontal="center" vertical="center"/>
    </xf>
    <xf numFmtId="0" fontId="22" fillId="0" borderId="0" xfId="0" applyFont="1" applyAlignment="1">
      <alignment horizontal="justify"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center" vertical="center" wrapText="1"/>
    </xf>
    <xf numFmtId="0" fontId="24" fillId="0" borderId="11" xfId="0" applyFont="1" applyBorder="1" applyAlignment="1">
      <alignment horizontal="justify" vertical="center" wrapText="1"/>
    </xf>
    <xf numFmtId="3" fontId="24" fillId="0" borderId="11" xfId="0" applyNumberFormat="1" applyFont="1" applyBorder="1" applyAlignment="1">
      <alignment horizontal="right" vertical="center"/>
    </xf>
    <xf numFmtId="0" fontId="24" fillId="0" borderId="10"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24" fillId="0" borderId="12" xfId="0" applyFont="1" applyBorder="1" applyAlignment="1">
      <alignment horizontal="justify" vertical="center" wrapText="1"/>
    </xf>
    <xf numFmtId="3" fontId="24" fillId="0" borderId="12" xfId="0" applyNumberFormat="1" applyFont="1" applyBorder="1" applyAlignment="1">
      <alignment horizontal="right" vertical="center"/>
    </xf>
    <xf numFmtId="0" fontId="25" fillId="0" borderId="10" xfId="0" applyFont="1" applyBorder="1" applyAlignment="1">
      <alignment horizontal="left" vertical="center" wrapText="1"/>
    </xf>
    <xf numFmtId="0" fontId="25" fillId="0" borderId="12" xfId="0" applyFont="1" applyBorder="1" applyAlignment="1">
      <alignment horizontal="justify" vertical="center" wrapText="1"/>
    </xf>
    <xf numFmtId="3" fontId="25" fillId="0" borderId="0" xfId="0" applyNumberFormat="1" applyFont="1" applyAlignment="1">
      <alignment horizontal="right" vertical="center"/>
    </xf>
    <xf numFmtId="3" fontId="24" fillId="0" borderId="9" xfId="0" applyNumberFormat="1" applyFont="1" applyBorder="1" applyAlignment="1">
      <alignment horizontal="right" vertical="center"/>
    </xf>
    <xf numFmtId="3" fontId="25" fillId="4" borderId="13" xfId="0" applyNumberFormat="1" applyFont="1" applyFill="1" applyBorder="1" applyAlignment="1">
      <alignment horizontal="right" vertical="center"/>
    </xf>
    <xf numFmtId="3" fontId="24" fillId="0" borderId="10" xfId="0" applyNumberFormat="1" applyFont="1" applyBorder="1" applyAlignment="1">
      <alignment horizontal="right" vertical="center"/>
    </xf>
    <xf numFmtId="0" fontId="24" fillId="0" borderId="14" xfId="0" applyFont="1" applyBorder="1" applyAlignment="1">
      <alignment horizontal="justify" vertical="center" wrapText="1"/>
    </xf>
    <xf numFmtId="3" fontId="25" fillId="4" borderId="10" xfId="0" applyNumberFormat="1" applyFont="1" applyFill="1" applyBorder="1" applyAlignment="1">
      <alignment horizontal="right" vertical="center"/>
    </xf>
    <xf numFmtId="3" fontId="25" fillId="0" borderId="12" xfId="0" applyNumberFormat="1" applyFont="1" applyBorder="1" applyAlignment="1">
      <alignment horizontal="right" vertical="center"/>
    </xf>
    <xf numFmtId="3" fontId="25" fillId="4" borderId="9" xfId="0" applyNumberFormat="1" applyFont="1" applyFill="1" applyBorder="1" applyAlignment="1">
      <alignment horizontal="right" vertical="center"/>
    </xf>
    <xf numFmtId="3" fontId="24" fillId="4" borderId="12" xfId="0" applyNumberFormat="1" applyFont="1" applyFill="1" applyBorder="1" applyAlignment="1">
      <alignment horizontal="right" vertical="center"/>
    </xf>
    <xf numFmtId="0" fontId="10" fillId="0" borderId="0" xfId="2" applyFont="1" applyAlignment="1">
      <alignment horizontal="left" wrapText="1"/>
    </xf>
    <xf numFmtId="0" fontId="10" fillId="0" borderId="0" xfId="2" applyFont="1"/>
    <xf numFmtId="0" fontId="26" fillId="0" borderId="0" xfId="2" applyFont="1"/>
    <xf numFmtId="0" fontId="10" fillId="0" borderId="0" xfId="2" applyFont="1" applyAlignment="1">
      <alignment horizontal="left"/>
    </xf>
    <xf numFmtId="0" fontId="2" fillId="0" borderId="1" xfId="2" applyFont="1" applyBorder="1" applyAlignment="1">
      <alignment horizontal="justify" vertical="center"/>
    </xf>
    <xf numFmtId="0" fontId="0" fillId="0" borderId="2" xfId="0" applyBorder="1">
      <alignment vertical="center"/>
    </xf>
    <xf numFmtId="0" fontId="6" fillId="0" borderId="0" xfId="2" applyFont="1" applyAlignment="1">
      <alignment vertical="center"/>
    </xf>
    <xf numFmtId="0" fontId="13" fillId="0" borderId="0" xfId="2" applyFont="1" applyAlignment="1">
      <alignment vertical="center"/>
    </xf>
    <xf numFmtId="0" fontId="9" fillId="0" borderId="0" xfId="2" applyFont="1" applyAlignment="1">
      <alignment vertical="center"/>
    </xf>
    <xf numFmtId="0" fontId="2" fillId="0" borderId="0" xfId="2" applyFont="1" applyAlignment="1">
      <alignment horizontal="right" vertical="center"/>
    </xf>
    <xf numFmtId="0" fontId="5" fillId="0" borderId="0" xfId="2" applyAlignment="1">
      <alignment vertical="center"/>
    </xf>
    <xf numFmtId="0" fontId="2" fillId="0" borderId="0" xfId="2" applyFont="1" applyAlignment="1">
      <alignment vertical="center" wrapText="1"/>
    </xf>
    <xf numFmtId="0" fontId="11" fillId="0" borderId="0" xfId="2" applyFont="1" applyAlignment="1">
      <alignment vertical="center"/>
    </xf>
    <xf numFmtId="0" fontId="2" fillId="0" borderId="0" xfId="2" applyFont="1" applyAlignment="1">
      <alignment vertical="center"/>
    </xf>
    <xf numFmtId="0" fontId="14" fillId="0" borderId="0" xfId="2" applyFont="1" applyAlignment="1">
      <alignment vertical="center"/>
    </xf>
    <xf numFmtId="0" fontId="12" fillId="0" borderId="0" xfId="2" applyFont="1" applyAlignment="1">
      <alignment vertical="center"/>
    </xf>
    <xf numFmtId="0" fontId="29" fillId="0" borderId="0" xfId="2" applyFont="1" applyAlignment="1">
      <alignment vertical="center"/>
    </xf>
    <xf numFmtId="0" fontId="10" fillId="0" borderId="0" xfId="2" applyFont="1" applyAlignment="1">
      <alignment horizontal="left" vertical="center" wrapText="1"/>
    </xf>
    <xf numFmtId="0" fontId="8" fillId="2" borderId="5" xfId="2" applyFont="1" applyFill="1" applyBorder="1" applyAlignment="1">
      <alignment horizontal="left" vertical="center"/>
    </xf>
    <xf numFmtId="0" fontId="2" fillId="0" borderId="8" xfId="2" applyFont="1" applyBorder="1" applyAlignment="1">
      <alignment vertical="center" wrapText="1"/>
    </xf>
    <xf numFmtId="0" fontId="8" fillId="0" borderId="1" xfId="2" applyFont="1" applyBorder="1" applyAlignment="1">
      <alignment horizontal="center" vertical="center"/>
    </xf>
    <xf numFmtId="0" fontId="16" fillId="0" borderId="1" xfId="0" applyFont="1" applyBorder="1" applyAlignment="1">
      <alignment horizontal="center" vertical="center"/>
    </xf>
    <xf numFmtId="0" fontId="8" fillId="2" borderId="5" xfId="2" applyFont="1" applyFill="1" applyBorder="1" applyAlignment="1">
      <alignment horizontal="justify" vertical="center" wrapText="1"/>
    </xf>
    <xf numFmtId="0" fontId="6" fillId="0" borderId="0" xfId="2" applyFont="1" applyAlignment="1">
      <alignment horizontal="center" vertical="center"/>
    </xf>
    <xf numFmtId="0" fontId="0" fillId="0" borderId="0" xfId="0">
      <alignment vertical="center"/>
    </xf>
    <xf numFmtId="0" fontId="27" fillId="0" borderId="0" xfId="2" applyFont="1" applyAlignment="1">
      <alignment horizontal="center" vertical="center"/>
    </xf>
    <xf numFmtId="0" fontId="28" fillId="0" borderId="0" xfId="0" applyFont="1">
      <alignment vertical="center"/>
    </xf>
    <xf numFmtId="0" fontId="2" fillId="0" borderId="1" xfId="2" applyFont="1" applyBorder="1" applyAlignment="1">
      <alignment horizontal="center" vertical="center" wrapText="1"/>
    </xf>
    <xf numFmtId="0" fontId="15" fillId="0" borderId="4" xfId="0" applyFont="1" applyBorder="1" applyAlignment="1">
      <alignment horizontal="center" vertical="center"/>
    </xf>
    <xf numFmtId="0" fontId="2" fillId="0" borderId="1" xfId="2" applyFont="1" applyBorder="1" applyAlignment="1">
      <alignment horizontal="distributed" vertical="center" wrapText="1" justifyLastLine="1"/>
    </xf>
    <xf numFmtId="0" fontId="2" fillId="0" borderId="4" xfId="2" applyFont="1" applyBorder="1" applyAlignment="1">
      <alignment horizontal="distributed" vertical="center" wrapText="1" justifyLastLine="1"/>
    </xf>
    <xf numFmtId="0" fontId="2" fillId="0" borderId="5" xfId="2" applyFont="1" applyBorder="1" applyAlignment="1">
      <alignment horizontal="distributed" vertical="center" wrapText="1" justifyLastLine="1"/>
    </xf>
    <xf numFmtId="0" fontId="5" fillId="0" borderId="3" xfId="2" applyBorder="1" applyAlignment="1">
      <alignment horizontal="distributed" vertical="center" wrapText="1" justifyLastLine="1"/>
    </xf>
    <xf numFmtId="0" fontId="2" fillId="0" borderId="4" xfId="2" applyFont="1" applyBorder="1" applyAlignment="1">
      <alignment horizontal="center" vertical="center" wrapText="1" justifyLastLine="1"/>
    </xf>
    <xf numFmtId="0" fontId="5" fillId="0" borderId="7" xfId="2" applyBorder="1" applyAlignment="1">
      <alignment horizontal="center" vertical="center" wrapText="1" justifyLastLine="1"/>
    </xf>
    <xf numFmtId="0" fontId="2" fillId="0" borderId="1" xfId="2" applyFont="1" applyBorder="1" applyAlignment="1">
      <alignment horizontal="center" vertical="center" wrapText="1" justifyLastLine="1"/>
    </xf>
    <xf numFmtId="0" fontId="15" fillId="0" borderId="4" xfId="0" applyFont="1" applyBorder="1" applyAlignment="1">
      <alignment horizontal="center" vertical="center" wrapText="1" justifyLastLine="1"/>
    </xf>
    <xf numFmtId="0" fontId="6" fillId="5" borderId="2" xfId="2" applyFont="1" applyFill="1" applyBorder="1" applyAlignment="1">
      <alignment horizontal="left" vertical="center" wrapText="1"/>
    </xf>
    <xf numFmtId="0" fontId="0" fillId="5" borderId="2" xfId="0" applyFill="1" applyBorder="1" applyAlignment="1">
      <alignment horizontal="left" vertical="center"/>
    </xf>
    <xf numFmtId="0" fontId="2" fillId="0" borderId="0" xfId="2" applyFont="1" applyAlignment="1">
      <alignment vertical="top" wrapText="1"/>
    </xf>
    <xf numFmtId="0" fontId="0" fillId="0" borderId="0" xfId="0" applyAlignment="1">
      <alignment vertical="top" wrapText="1"/>
    </xf>
    <xf numFmtId="0" fontId="8" fillId="0" borderId="5" xfId="2" applyFont="1" applyBorder="1" applyAlignment="1">
      <alignment horizontal="left" vertical="center"/>
    </xf>
    <xf numFmtId="0" fontId="15" fillId="0" borderId="6" xfId="0" applyFont="1" applyBorder="1">
      <alignment vertical="center"/>
    </xf>
    <xf numFmtId="0" fontId="2" fillId="0" borderId="8" xfId="2" applyFont="1" applyBorder="1" applyAlignment="1">
      <alignment horizontal="justify" vertical="top" wrapText="1"/>
    </xf>
    <xf numFmtId="0" fontId="0" fillId="0" borderId="8" xfId="0" applyBorder="1" applyAlignment="1">
      <alignment vertical="top" wrapText="1"/>
    </xf>
    <xf numFmtId="0" fontId="2" fillId="0" borderId="0" xfId="2" applyFont="1" applyAlignment="1">
      <alignment horizontal="justify" vertical="top" wrapText="1"/>
    </xf>
    <xf numFmtId="0" fontId="6" fillId="0" borderId="0" xfId="2" applyFont="1" applyAlignment="1">
      <alignment horizontal="center"/>
    </xf>
    <xf numFmtId="0" fontId="0" fillId="0" borderId="0" xfId="0" applyAlignment="1"/>
    <xf numFmtId="0" fontId="27" fillId="0" borderId="0" xfId="2" applyFont="1" applyAlignment="1">
      <alignment horizontal="center"/>
    </xf>
    <xf numFmtId="0" fontId="28" fillId="0" borderId="0" xfId="0" applyFont="1" applyAlignment="1"/>
    <xf numFmtId="0" fontId="6" fillId="0" borderId="2" xfId="2" applyFont="1" applyBorder="1" applyAlignment="1">
      <alignment horizontal="left" vertical="top" wrapText="1"/>
    </xf>
    <xf numFmtId="0" fontId="0" fillId="0" borderId="2" xfId="0" applyBorder="1">
      <alignment vertical="center"/>
    </xf>
    <xf numFmtId="0" fontId="21" fillId="0" borderId="0" xfId="0" applyFont="1">
      <alignment vertical="center"/>
    </xf>
    <xf numFmtId="0" fontId="21" fillId="0" borderId="0" xfId="0" applyFont="1" applyAlignment="1">
      <alignment vertical="center" wrapText="1"/>
    </xf>
    <xf numFmtId="0" fontId="21"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1" fillId="0" borderId="1" xfId="0" applyFont="1" applyBorder="1" applyAlignment="1">
      <alignment vertical="center" wrapText="1"/>
    </xf>
    <xf numFmtId="0" fontId="22" fillId="6" borderId="1" xfId="0" applyFont="1" applyFill="1" applyBorder="1" applyAlignment="1">
      <alignment horizontal="center" vertical="center" wrapText="1"/>
    </xf>
    <xf numFmtId="0" fontId="6" fillId="0" borderId="0" xfId="2" applyFont="1" applyAlignment="1">
      <alignment horizontal="justify"/>
    </xf>
    <xf numFmtId="0" fontId="23" fillId="0" borderId="1" xfId="2" applyFont="1" applyBorder="1" applyAlignment="1">
      <alignment horizontal="justify" vertical="center"/>
    </xf>
    <xf numFmtId="0" fontId="24" fillId="0" borderId="10" xfId="0" applyFont="1" applyBorder="1" applyAlignment="1">
      <alignment horizontal="justify" vertical="center" wrapText="1"/>
    </xf>
    <xf numFmtId="0" fontId="24" fillId="0" borderId="9" xfId="0" applyFont="1" applyBorder="1" applyAlignment="1">
      <alignment horizontal="justify" vertical="center" wrapText="1"/>
    </xf>
    <xf numFmtId="0" fontId="24" fillId="4" borderId="9" xfId="0" applyFont="1" applyFill="1" applyBorder="1" applyAlignment="1">
      <alignment horizontal="justify" vertical="center" wrapText="1"/>
    </xf>
    <xf numFmtId="0" fontId="2" fillId="0" borderId="0" xfId="2" applyFont="1" applyAlignment="1">
      <alignment horizontal="justify" vertical="top"/>
    </xf>
    <xf numFmtId="0" fontId="10" fillId="0" borderId="0" xfId="2" applyFont="1" applyAlignment="1">
      <alignment horizontal="justify" wrapText="1"/>
    </xf>
    <xf numFmtId="0" fontId="2" fillId="0" borderId="0" xfId="2" applyFont="1" applyAlignment="1">
      <alignment horizontal="justify"/>
    </xf>
    <xf numFmtId="0" fontId="5" fillId="0" borderId="0" xfId="2" applyAlignment="1">
      <alignment horizontal="justify"/>
    </xf>
    <xf numFmtId="0" fontId="21" fillId="0" borderId="12" xfId="0" applyFont="1" applyBorder="1" applyAlignment="1">
      <alignment horizontal="justify" vertical="center" wrapText="1"/>
    </xf>
    <xf numFmtId="0" fontId="2" fillId="3" borderId="1" xfId="2" applyFont="1" applyFill="1" applyBorder="1" applyAlignment="1">
      <alignment horizontal="right" vertical="center"/>
    </xf>
    <xf numFmtId="0" fontId="2" fillId="0" borderId="0" xfId="2" applyFont="1" applyAlignment="1">
      <alignment horizontal="center" vertical="center"/>
    </xf>
    <xf numFmtId="0" fontId="2" fillId="7" borderId="4" xfId="2" applyFont="1" applyFill="1" applyBorder="1" applyAlignment="1">
      <alignment horizontal="distributed" vertical="center" wrapText="1" justifyLastLine="1"/>
    </xf>
    <xf numFmtId="0" fontId="8" fillId="0" borderId="1" xfId="0" applyFont="1" applyBorder="1" applyAlignment="1">
      <alignment horizontal="center" vertical="center"/>
    </xf>
    <xf numFmtId="0" fontId="2" fillId="2" borderId="6" xfId="0" applyFont="1" applyFill="1" applyBorder="1">
      <alignment vertical="center"/>
    </xf>
    <xf numFmtId="0" fontId="2" fillId="2" borderId="1" xfId="2" applyFont="1" applyFill="1" applyBorder="1" applyAlignment="1">
      <alignment horizontal="center" vertical="center"/>
    </xf>
    <xf numFmtId="0" fontId="2" fillId="2" borderId="6" xfId="0" applyFont="1" applyFill="1" applyBorder="1" applyAlignment="1">
      <alignment horizontal="justify" vertical="center" wrapText="1"/>
    </xf>
    <xf numFmtId="0" fontId="21" fillId="0" borderId="0" xfId="0" applyFont="1" applyAlignment="1">
      <alignment horizontal="left" vertical="center"/>
    </xf>
    <xf numFmtId="0" fontId="2" fillId="2" borderId="1" xfId="2" applyFont="1" applyFill="1" applyBorder="1" applyAlignment="1">
      <alignment horizontal="center" vertical="center" wrapText="1"/>
    </xf>
    <xf numFmtId="0" fontId="2" fillId="2" borderId="1" xfId="2" applyFont="1" applyFill="1" applyBorder="1" applyAlignment="1">
      <alignment horizontal="center" vertical="center" wrapText="1" justifyLastLine="1"/>
    </xf>
    <xf numFmtId="0" fontId="2" fillId="2" borderId="5" xfId="2" applyFont="1" applyFill="1" applyBorder="1" applyAlignment="1">
      <alignment horizontal="distributed" vertical="center" wrapText="1" justifyLastLine="1"/>
    </xf>
    <xf numFmtId="0" fontId="5" fillId="2" borderId="3" xfId="2" applyFill="1" applyBorder="1" applyAlignment="1">
      <alignment horizontal="distributed" vertical="center" wrapText="1" justifyLastLine="1"/>
    </xf>
    <xf numFmtId="0" fontId="2" fillId="2" borderId="4" xfId="2" applyFont="1" applyFill="1" applyBorder="1" applyAlignment="1">
      <alignment horizontal="center" vertical="center" wrapText="1" justifyLastLine="1"/>
    </xf>
    <xf numFmtId="0" fontId="2" fillId="2" borderId="1" xfId="2" applyFont="1" applyFill="1" applyBorder="1" applyAlignment="1">
      <alignment horizontal="distributed" vertical="center" wrapText="1" justifyLastLine="1"/>
    </xf>
    <xf numFmtId="0" fontId="2" fillId="2" borderId="4" xfId="2" applyFont="1" applyFill="1" applyBorder="1" applyAlignment="1">
      <alignment horizontal="center" vertical="center" wrapText="1"/>
    </xf>
    <xf numFmtId="0" fontId="15" fillId="2" borderId="4" xfId="0" applyFont="1" applyFill="1" applyBorder="1" applyAlignment="1">
      <alignment horizontal="center" vertical="center"/>
    </xf>
    <xf numFmtId="0" fontId="2" fillId="2" borderId="4" xfId="2" applyFont="1" applyFill="1" applyBorder="1" applyAlignment="1">
      <alignment horizontal="distributed" vertical="center" wrapText="1" justifyLastLine="1"/>
    </xf>
    <xf numFmtId="0" fontId="5" fillId="2" borderId="7" xfId="2" applyFill="1" applyBorder="1" applyAlignment="1">
      <alignment horizontal="center" vertical="center" wrapText="1" justifyLastLine="1"/>
    </xf>
    <xf numFmtId="0" fontId="15" fillId="2" borderId="4" xfId="0" applyFont="1" applyFill="1" applyBorder="1" applyAlignment="1">
      <alignment horizontal="center" vertical="center" wrapText="1" justifyLastLine="1"/>
    </xf>
    <xf numFmtId="0" fontId="15" fillId="2" borderId="7" xfId="0" applyFont="1" applyFill="1" applyBorder="1" applyAlignment="1">
      <alignment horizontal="center" vertical="center"/>
    </xf>
    <xf numFmtId="0" fontId="2" fillId="0" borderId="15" xfId="2" applyFont="1" applyBorder="1" applyAlignment="1">
      <alignment horizontal="center" vertical="center" wrapText="1"/>
    </xf>
    <xf numFmtId="0" fontId="15" fillId="0" borderId="16" xfId="0" applyFont="1" applyBorder="1" applyAlignment="1">
      <alignment horizontal="center" vertical="center"/>
    </xf>
    <xf numFmtId="0" fontId="2" fillId="0" borderId="5" xfId="2" applyFont="1" applyBorder="1" applyAlignment="1">
      <alignment horizontal="justify" vertical="center"/>
    </xf>
    <xf numFmtId="0" fontId="2" fillId="2" borderId="5" xfId="2" applyFont="1" applyFill="1" applyBorder="1" applyAlignment="1">
      <alignment horizontal="justify" vertical="center"/>
    </xf>
    <xf numFmtId="0" fontId="2" fillId="0" borderId="17" xfId="2" applyFont="1" applyBorder="1" applyAlignment="1">
      <alignment horizontal="center" vertical="center"/>
    </xf>
    <xf numFmtId="0" fontId="29" fillId="0" borderId="15" xfId="2" applyFont="1" applyBorder="1" applyAlignment="1">
      <alignment horizontal="center" vertical="center"/>
    </xf>
    <xf numFmtId="0" fontId="29" fillId="0" borderId="8" xfId="2" applyFont="1" applyBorder="1" applyAlignment="1">
      <alignment horizontal="center"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29" fillId="0" borderId="2" xfId="2" applyFont="1" applyBorder="1" applyAlignment="1">
      <alignment horizontal="center" vertical="center"/>
    </xf>
    <xf numFmtId="0" fontId="29" fillId="0" borderId="20" xfId="2" applyFont="1" applyBorder="1" applyAlignment="1">
      <alignment horizontal="center" vertical="center"/>
    </xf>
    <xf numFmtId="0" fontId="21" fillId="0" borderId="9" xfId="0" applyFont="1" applyBorder="1" applyAlignment="1">
      <alignment horizontal="justify" vertical="center" wrapText="1"/>
    </xf>
  </cellXfs>
  <cellStyles count="3">
    <cellStyle name="一般" xfId="0" builtinId="0"/>
    <cellStyle name="一般 2" xfId="2" xr:uid="{00000000-0005-0000-0000-000001000000}"/>
    <cellStyle name="一般 2 2" xfId="1" xr:uid="{00000000-0005-0000-0000-000002000000}"/>
  </cellStyles>
  <dxfs count="0"/>
  <tableStyles count="0" defaultTableStyle="TableStyleMedium2" defaultPivotStyle="PivotStyleLight16"/>
  <colors>
    <mruColors>
      <color rgb="FF0000CC"/>
      <color rgb="FFFFFFAF"/>
      <color rgb="FFCEAAC5"/>
      <color rgb="FFFFFFAB"/>
      <color rgb="FFC59BBA"/>
      <color rgb="FFBD8DB0"/>
      <color rgb="FFE0CADA"/>
      <color rgb="FFC096B4"/>
      <color rgb="FFC8E1EE"/>
      <color rgb="FFEFC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12</xdr:row>
      <xdr:rowOff>25881</xdr:rowOff>
    </xdr:from>
    <xdr:to>
      <xdr:col>5</xdr:col>
      <xdr:colOff>577850</xdr:colOff>
      <xdr:row>19</xdr:row>
      <xdr:rowOff>190500</xdr:rowOff>
    </xdr:to>
    <xdr:pic>
      <xdr:nvPicPr>
        <xdr:cNvPr id="2" name="圖片 1">
          <a:extLst>
            <a:ext uri="{FF2B5EF4-FFF2-40B4-BE49-F238E27FC236}">
              <a16:creationId xmlns:a16="http://schemas.microsoft.com/office/drawing/2014/main" id="{1AB8D86E-3633-4E88-8608-917CAE43CEDA}"/>
            </a:ext>
          </a:extLst>
        </xdr:cNvPr>
        <xdr:cNvPicPr>
          <a:picLocks noChangeAspect="1"/>
        </xdr:cNvPicPr>
      </xdr:nvPicPr>
      <xdr:blipFill rotWithShape="1">
        <a:blip xmlns:r="http://schemas.openxmlformats.org/officeDocument/2006/relationships" r:embed="rId1"/>
        <a:srcRect l="5407" t="7962" r="5934" b="12049"/>
        <a:stretch>
          <a:fillRect/>
        </a:stretch>
      </xdr:blipFill>
      <xdr:spPr>
        <a:xfrm>
          <a:off x="1257300" y="2616681"/>
          <a:ext cx="3689350" cy="1675919"/>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72"/>
  <sheetViews>
    <sheetView tabSelected="1" view="pageBreakPreview" zoomScale="80" zoomScaleNormal="90" zoomScaleSheetLayoutView="80" workbookViewId="0"/>
  </sheetViews>
  <sheetFormatPr defaultRowHeight="17"/>
  <cols>
    <col min="1" max="1" width="5" style="60" customWidth="1"/>
    <col min="2" max="2" width="36.6328125" style="58" customWidth="1"/>
    <col min="3" max="4" width="6.90625" style="58" customWidth="1"/>
    <col min="5" max="5" width="18" style="58" bestFit="1" customWidth="1"/>
    <col min="6" max="6" width="15.453125" style="62" bestFit="1" customWidth="1"/>
    <col min="7" max="7" width="18" style="62" bestFit="1" customWidth="1"/>
    <col min="8" max="10" width="12.90625" style="58" customWidth="1"/>
    <col min="11" max="11" width="15.6328125" style="58" customWidth="1"/>
    <col min="12" max="14" width="18.1796875" style="58" bestFit="1" customWidth="1"/>
    <col min="15" max="15" width="13.1796875" style="58" bestFit="1" customWidth="1"/>
    <col min="16" max="251" width="9" style="58"/>
    <col min="252" max="252" width="5.08984375" style="58" customWidth="1"/>
    <col min="253" max="253" width="7.6328125" style="58" customWidth="1"/>
    <col min="254" max="254" width="12.08984375" style="58" customWidth="1"/>
    <col min="255" max="255" width="9" style="58" customWidth="1"/>
    <col min="256" max="256" width="10.453125" style="58" customWidth="1"/>
    <col min="257" max="258" width="11" style="58" customWidth="1"/>
    <col min="259" max="259" width="9.08984375" style="58" customWidth="1"/>
    <col min="260" max="260" width="17.6328125" style="58" customWidth="1"/>
    <col min="261" max="261" width="5.08984375" style="58" customWidth="1"/>
    <col min="262" max="262" width="19.90625" style="58" customWidth="1"/>
    <col min="263" max="263" width="22.6328125" style="58" customWidth="1"/>
    <col min="264" max="264" width="20.36328125" style="58" customWidth="1"/>
    <col min="265" max="265" width="18.08984375" style="58" customWidth="1"/>
    <col min="266" max="507" width="9" style="58"/>
    <col min="508" max="508" width="5.08984375" style="58" customWidth="1"/>
    <col min="509" max="509" width="7.6328125" style="58" customWidth="1"/>
    <col min="510" max="510" width="12.08984375" style="58" customWidth="1"/>
    <col min="511" max="511" width="9" style="58" customWidth="1"/>
    <col min="512" max="512" width="10.453125" style="58" customWidth="1"/>
    <col min="513" max="514" width="11" style="58" customWidth="1"/>
    <col min="515" max="515" width="9.08984375" style="58" customWidth="1"/>
    <col min="516" max="516" width="17.6328125" style="58" customWidth="1"/>
    <col min="517" max="517" width="5.08984375" style="58" customWidth="1"/>
    <col min="518" max="518" width="19.90625" style="58" customWidth="1"/>
    <col min="519" max="519" width="22.6328125" style="58" customWidth="1"/>
    <col min="520" max="520" width="20.36328125" style="58" customWidth="1"/>
    <col min="521" max="521" width="18.08984375" style="58" customWidth="1"/>
    <col min="522" max="763" width="9" style="58"/>
    <col min="764" max="764" width="5.08984375" style="58" customWidth="1"/>
    <col min="765" max="765" width="7.6328125" style="58" customWidth="1"/>
    <col min="766" max="766" width="12.08984375" style="58" customWidth="1"/>
    <col min="767" max="767" width="9" style="58" customWidth="1"/>
    <col min="768" max="768" width="10.453125" style="58" customWidth="1"/>
    <col min="769" max="770" width="11" style="58" customWidth="1"/>
    <col min="771" max="771" width="9.08984375" style="58" customWidth="1"/>
    <col min="772" max="772" width="17.6328125" style="58" customWidth="1"/>
    <col min="773" max="773" width="5.08984375" style="58" customWidth="1"/>
    <col min="774" max="774" width="19.90625" style="58" customWidth="1"/>
    <col min="775" max="775" width="22.6328125" style="58" customWidth="1"/>
    <col min="776" max="776" width="20.36328125" style="58" customWidth="1"/>
    <col min="777" max="777" width="18.08984375" style="58" customWidth="1"/>
    <col min="778" max="1019" width="9" style="58"/>
    <col min="1020" max="1020" width="5.08984375" style="58" customWidth="1"/>
    <col min="1021" max="1021" width="7.6328125" style="58" customWidth="1"/>
    <col min="1022" max="1022" width="12.08984375" style="58" customWidth="1"/>
    <col min="1023" max="1023" width="9" style="58" customWidth="1"/>
    <col min="1024" max="1024" width="10.453125" style="58" customWidth="1"/>
    <col min="1025" max="1026" width="11" style="58" customWidth="1"/>
    <col min="1027" max="1027" width="9.08984375" style="58" customWidth="1"/>
    <col min="1028" max="1028" width="17.6328125" style="58" customWidth="1"/>
    <col min="1029" max="1029" width="5.08984375" style="58" customWidth="1"/>
    <col min="1030" max="1030" width="19.90625" style="58" customWidth="1"/>
    <col min="1031" max="1031" width="22.6328125" style="58" customWidth="1"/>
    <col min="1032" max="1032" width="20.36328125" style="58" customWidth="1"/>
    <col min="1033" max="1033" width="18.08984375" style="58" customWidth="1"/>
    <col min="1034" max="1275" width="9" style="58"/>
    <col min="1276" max="1276" width="5.08984375" style="58" customWidth="1"/>
    <col min="1277" max="1277" width="7.6328125" style="58" customWidth="1"/>
    <col min="1278" max="1278" width="12.08984375" style="58" customWidth="1"/>
    <col min="1279" max="1279" width="9" style="58" customWidth="1"/>
    <col min="1280" max="1280" width="10.453125" style="58" customWidth="1"/>
    <col min="1281" max="1282" width="11" style="58" customWidth="1"/>
    <col min="1283" max="1283" width="9.08984375" style="58" customWidth="1"/>
    <col min="1284" max="1284" width="17.6328125" style="58" customWidth="1"/>
    <col min="1285" max="1285" width="5.08984375" style="58" customWidth="1"/>
    <col min="1286" max="1286" width="19.90625" style="58" customWidth="1"/>
    <col min="1287" max="1287" width="22.6328125" style="58" customWidth="1"/>
    <col min="1288" max="1288" width="20.36328125" style="58" customWidth="1"/>
    <col min="1289" max="1289" width="18.08984375" style="58" customWidth="1"/>
    <col min="1290" max="1531" width="9" style="58"/>
    <col min="1532" max="1532" width="5.08984375" style="58" customWidth="1"/>
    <col min="1533" max="1533" width="7.6328125" style="58" customWidth="1"/>
    <col min="1534" max="1534" width="12.08984375" style="58" customWidth="1"/>
    <col min="1535" max="1535" width="9" style="58" customWidth="1"/>
    <col min="1536" max="1536" width="10.453125" style="58" customWidth="1"/>
    <col min="1537" max="1538" width="11" style="58" customWidth="1"/>
    <col min="1539" max="1539" width="9.08984375" style="58" customWidth="1"/>
    <col min="1540" max="1540" width="17.6328125" style="58" customWidth="1"/>
    <col min="1541" max="1541" width="5.08984375" style="58" customWidth="1"/>
    <col min="1542" max="1542" width="19.90625" style="58" customWidth="1"/>
    <col min="1543" max="1543" width="22.6328125" style="58" customWidth="1"/>
    <col min="1544" max="1544" width="20.36328125" style="58" customWidth="1"/>
    <col min="1545" max="1545" width="18.08984375" style="58" customWidth="1"/>
    <col min="1546" max="1787" width="9" style="58"/>
    <col min="1788" max="1788" width="5.08984375" style="58" customWidth="1"/>
    <col min="1789" max="1789" width="7.6328125" style="58" customWidth="1"/>
    <col min="1790" max="1790" width="12.08984375" style="58" customWidth="1"/>
    <col min="1791" max="1791" width="9" style="58" customWidth="1"/>
    <col min="1792" max="1792" width="10.453125" style="58" customWidth="1"/>
    <col min="1793" max="1794" width="11" style="58" customWidth="1"/>
    <col min="1795" max="1795" width="9.08984375" style="58" customWidth="1"/>
    <col min="1796" max="1796" width="17.6328125" style="58" customWidth="1"/>
    <col min="1797" max="1797" width="5.08984375" style="58" customWidth="1"/>
    <col min="1798" max="1798" width="19.90625" style="58" customWidth="1"/>
    <col min="1799" max="1799" width="22.6328125" style="58" customWidth="1"/>
    <col min="1800" max="1800" width="20.36328125" style="58" customWidth="1"/>
    <col min="1801" max="1801" width="18.08984375" style="58" customWidth="1"/>
    <col min="1802" max="2043" width="9" style="58"/>
    <col min="2044" max="2044" width="5.08984375" style="58" customWidth="1"/>
    <col min="2045" max="2045" width="7.6328125" style="58" customWidth="1"/>
    <col min="2046" max="2046" width="12.08984375" style="58" customWidth="1"/>
    <col min="2047" max="2047" width="9" style="58" customWidth="1"/>
    <col min="2048" max="2048" width="10.453125" style="58" customWidth="1"/>
    <col min="2049" max="2050" width="11" style="58" customWidth="1"/>
    <col min="2051" max="2051" width="9.08984375" style="58" customWidth="1"/>
    <col min="2052" max="2052" width="17.6328125" style="58" customWidth="1"/>
    <col min="2053" max="2053" width="5.08984375" style="58" customWidth="1"/>
    <col min="2054" max="2054" width="19.90625" style="58" customWidth="1"/>
    <col min="2055" max="2055" width="22.6328125" style="58" customWidth="1"/>
    <col min="2056" max="2056" width="20.36328125" style="58" customWidth="1"/>
    <col min="2057" max="2057" width="18.08984375" style="58" customWidth="1"/>
    <col min="2058" max="2299" width="9" style="58"/>
    <col min="2300" max="2300" width="5.08984375" style="58" customWidth="1"/>
    <col min="2301" max="2301" width="7.6328125" style="58" customWidth="1"/>
    <col min="2302" max="2302" width="12.08984375" style="58" customWidth="1"/>
    <col min="2303" max="2303" width="9" style="58" customWidth="1"/>
    <col min="2304" max="2304" width="10.453125" style="58" customWidth="1"/>
    <col min="2305" max="2306" width="11" style="58" customWidth="1"/>
    <col min="2307" max="2307" width="9.08984375" style="58" customWidth="1"/>
    <col min="2308" max="2308" width="17.6328125" style="58" customWidth="1"/>
    <col min="2309" max="2309" width="5.08984375" style="58" customWidth="1"/>
    <col min="2310" max="2310" width="19.90625" style="58" customWidth="1"/>
    <col min="2311" max="2311" width="22.6328125" style="58" customWidth="1"/>
    <col min="2312" max="2312" width="20.36328125" style="58" customWidth="1"/>
    <col min="2313" max="2313" width="18.08984375" style="58" customWidth="1"/>
    <col min="2314" max="2555" width="9" style="58"/>
    <col min="2556" max="2556" width="5.08984375" style="58" customWidth="1"/>
    <col min="2557" max="2557" width="7.6328125" style="58" customWidth="1"/>
    <col min="2558" max="2558" width="12.08984375" style="58" customWidth="1"/>
    <col min="2559" max="2559" width="9" style="58" customWidth="1"/>
    <col min="2560" max="2560" width="10.453125" style="58" customWidth="1"/>
    <col min="2561" max="2562" width="11" style="58" customWidth="1"/>
    <col min="2563" max="2563" width="9.08984375" style="58" customWidth="1"/>
    <col min="2564" max="2564" width="17.6328125" style="58" customWidth="1"/>
    <col min="2565" max="2565" width="5.08984375" style="58" customWidth="1"/>
    <col min="2566" max="2566" width="19.90625" style="58" customWidth="1"/>
    <col min="2567" max="2567" width="22.6328125" style="58" customWidth="1"/>
    <col min="2568" max="2568" width="20.36328125" style="58" customWidth="1"/>
    <col min="2569" max="2569" width="18.08984375" style="58" customWidth="1"/>
    <col min="2570" max="2811" width="9" style="58"/>
    <col min="2812" max="2812" width="5.08984375" style="58" customWidth="1"/>
    <col min="2813" max="2813" width="7.6328125" style="58" customWidth="1"/>
    <col min="2814" max="2814" width="12.08984375" style="58" customWidth="1"/>
    <col min="2815" max="2815" width="9" style="58" customWidth="1"/>
    <col min="2816" max="2816" width="10.453125" style="58" customWidth="1"/>
    <col min="2817" max="2818" width="11" style="58" customWidth="1"/>
    <col min="2819" max="2819" width="9.08984375" style="58" customWidth="1"/>
    <col min="2820" max="2820" width="17.6328125" style="58" customWidth="1"/>
    <col min="2821" max="2821" width="5.08984375" style="58" customWidth="1"/>
    <col min="2822" max="2822" width="19.90625" style="58" customWidth="1"/>
    <col min="2823" max="2823" width="22.6328125" style="58" customWidth="1"/>
    <col min="2824" max="2824" width="20.36328125" style="58" customWidth="1"/>
    <col min="2825" max="2825" width="18.08984375" style="58" customWidth="1"/>
    <col min="2826" max="3067" width="9" style="58"/>
    <col min="3068" max="3068" width="5.08984375" style="58" customWidth="1"/>
    <col min="3069" max="3069" width="7.6328125" style="58" customWidth="1"/>
    <col min="3070" max="3070" width="12.08984375" style="58" customWidth="1"/>
    <col min="3071" max="3071" width="9" style="58" customWidth="1"/>
    <col min="3072" max="3072" width="10.453125" style="58" customWidth="1"/>
    <col min="3073" max="3074" width="11" style="58" customWidth="1"/>
    <col min="3075" max="3075" width="9.08984375" style="58" customWidth="1"/>
    <col min="3076" max="3076" width="17.6328125" style="58" customWidth="1"/>
    <col min="3077" max="3077" width="5.08984375" style="58" customWidth="1"/>
    <col min="3078" max="3078" width="19.90625" style="58" customWidth="1"/>
    <col min="3079" max="3079" width="22.6328125" style="58" customWidth="1"/>
    <col min="3080" max="3080" width="20.36328125" style="58" customWidth="1"/>
    <col min="3081" max="3081" width="18.08984375" style="58" customWidth="1"/>
    <col min="3082" max="3323" width="9" style="58"/>
    <col min="3324" max="3324" width="5.08984375" style="58" customWidth="1"/>
    <col min="3325" max="3325" width="7.6328125" style="58" customWidth="1"/>
    <col min="3326" max="3326" width="12.08984375" style="58" customWidth="1"/>
    <col min="3327" max="3327" width="9" style="58" customWidth="1"/>
    <col min="3328" max="3328" width="10.453125" style="58" customWidth="1"/>
    <col min="3329" max="3330" width="11" style="58" customWidth="1"/>
    <col min="3331" max="3331" width="9.08984375" style="58" customWidth="1"/>
    <col min="3332" max="3332" width="17.6328125" style="58" customWidth="1"/>
    <col min="3333" max="3333" width="5.08984375" style="58" customWidth="1"/>
    <col min="3334" max="3334" width="19.90625" style="58" customWidth="1"/>
    <col min="3335" max="3335" width="22.6328125" style="58" customWidth="1"/>
    <col min="3336" max="3336" width="20.36328125" style="58" customWidth="1"/>
    <col min="3337" max="3337" width="18.08984375" style="58" customWidth="1"/>
    <col min="3338" max="3579" width="9" style="58"/>
    <col min="3580" max="3580" width="5.08984375" style="58" customWidth="1"/>
    <col min="3581" max="3581" width="7.6328125" style="58" customWidth="1"/>
    <col min="3582" max="3582" width="12.08984375" style="58" customWidth="1"/>
    <col min="3583" max="3583" width="9" style="58" customWidth="1"/>
    <col min="3584" max="3584" width="10.453125" style="58" customWidth="1"/>
    <col min="3585" max="3586" width="11" style="58" customWidth="1"/>
    <col min="3587" max="3587" width="9.08984375" style="58" customWidth="1"/>
    <col min="3588" max="3588" width="17.6328125" style="58" customWidth="1"/>
    <col min="3589" max="3589" width="5.08984375" style="58" customWidth="1"/>
    <col min="3590" max="3590" width="19.90625" style="58" customWidth="1"/>
    <col min="3591" max="3591" width="22.6328125" style="58" customWidth="1"/>
    <col min="3592" max="3592" width="20.36328125" style="58" customWidth="1"/>
    <col min="3593" max="3593" width="18.08984375" style="58" customWidth="1"/>
    <col min="3594" max="3835" width="9" style="58"/>
    <col min="3836" max="3836" width="5.08984375" style="58" customWidth="1"/>
    <col min="3837" max="3837" width="7.6328125" style="58" customWidth="1"/>
    <col min="3838" max="3838" width="12.08984375" style="58" customWidth="1"/>
    <col min="3839" max="3839" width="9" style="58" customWidth="1"/>
    <col min="3840" max="3840" width="10.453125" style="58" customWidth="1"/>
    <col min="3841" max="3842" width="11" style="58" customWidth="1"/>
    <col min="3843" max="3843" width="9.08984375" style="58" customWidth="1"/>
    <col min="3844" max="3844" width="17.6328125" style="58" customWidth="1"/>
    <col min="3845" max="3845" width="5.08984375" style="58" customWidth="1"/>
    <col min="3846" max="3846" width="19.90625" style="58" customWidth="1"/>
    <col min="3847" max="3847" width="22.6328125" style="58" customWidth="1"/>
    <col min="3848" max="3848" width="20.36328125" style="58" customWidth="1"/>
    <col min="3849" max="3849" width="18.08984375" style="58" customWidth="1"/>
    <col min="3850" max="4091" width="9" style="58"/>
    <col min="4092" max="4092" width="5.08984375" style="58" customWidth="1"/>
    <col min="4093" max="4093" width="7.6328125" style="58" customWidth="1"/>
    <col min="4094" max="4094" width="12.08984375" style="58" customWidth="1"/>
    <col min="4095" max="4095" width="9" style="58" customWidth="1"/>
    <col min="4096" max="4096" width="10.453125" style="58" customWidth="1"/>
    <col min="4097" max="4098" width="11" style="58" customWidth="1"/>
    <col min="4099" max="4099" width="9.08984375" style="58" customWidth="1"/>
    <col min="4100" max="4100" width="17.6328125" style="58" customWidth="1"/>
    <col min="4101" max="4101" width="5.08984375" style="58" customWidth="1"/>
    <col min="4102" max="4102" width="19.90625" style="58" customWidth="1"/>
    <col min="4103" max="4103" width="22.6328125" style="58" customWidth="1"/>
    <col min="4104" max="4104" width="20.36328125" style="58" customWidth="1"/>
    <col min="4105" max="4105" width="18.08984375" style="58" customWidth="1"/>
    <col min="4106" max="4347" width="9" style="58"/>
    <col min="4348" max="4348" width="5.08984375" style="58" customWidth="1"/>
    <col min="4349" max="4349" width="7.6328125" style="58" customWidth="1"/>
    <col min="4350" max="4350" width="12.08984375" style="58" customWidth="1"/>
    <col min="4351" max="4351" width="9" style="58" customWidth="1"/>
    <col min="4352" max="4352" width="10.453125" style="58" customWidth="1"/>
    <col min="4353" max="4354" width="11" style="58" customWidth="1"/>
    <col min="4355" max="4355" width="9.08984375" style="58" customWidth="1"/>
    <col min="4356" max="4356" width="17.6328125" style="58" customWidth="1"/>
    <col min="4357" max="4357" width="5.08984375" style="58" customWidth="1"/>
    <col min="4358" max="4358" width="19.90625" style="58" customWidth="1"/>
    <col min="4359" max="4359" width="22.6328125" style="58" customWidth="1"/>
    <col min="4360" max="4360" width="20.36328125" style="58" customWidth="1"/>
    <col min="4361" max="4361" width="18.08984375" style="58" customWidth="1"/>
    <col min="4362" max="4603" width="9" style="58"/>
    <col min="4604" max="4604" width="5.08984375" style="58" customWidth="1"/>
    <col min="4605" max="4605" width="7.6328125" style="58" customWidth="1"/>
    <col min="4606" max="4606" width="12.08984375" style="58" customWidth="1"/>
    <col min="4607" max="4607" width="9" style="58" customWidth="1"/>
    <col min="4608" max="4608" width="10.453125" style="58" customWidth="1"/>
    <col min="4609" max="4610" width="11" style="58" customWidth="1"/>
    <col min="4611" max="4611" width="9.08984375" style="58" customWidth="1"/>
    <col min="4612" max="4612" width="17.6328125" style="58" customWidth="1"/>
    <col min="4613" max="4613" width="5.08984375" style="58" customWidth="1"/>
    <col min="4614" max="4614" width="19.90625" style="58" customWidth="1"/>
    <col min="4615" max="4615" width="22.6328125" style="58" customWidth="1"/>
    <col min="4616" max="4616" width="20.36328125" style="58" customWidth="1"/>
    <col min="4617" max="4617" width="18.08984375" style="58" customWidth="1"/>
    <col min="4618" max="4859" width="9" style="58"/>
    <col min="4860" max="4860" width="5.08984375" style="58" customWidth="1"/>
    <col min="4861" max="4861" width="7.6328125" style="58" customWidth="1"/>
    <col min="4862" max="4862" width="12.08984375" style="58" customWidth="1"/>
    <col min="4863" max="4863" width="9" style="58" customWidth="1"/>
    <col min="4864" max="4864" width="10.453125" style="58" customWidth="1"/>
    <col min="4865" max="4866" width="11" style="58" customWidth="1"/>
    <col min="4867" max="4867" width="9.08984375" style="58" customWidth="1"/>
    <col min="4868" max="4868" width="17.6328125" style="58" customWidth="1"/>
    <col min="4869" max="4869" width="5.08984375" style="58" customWidth="1"/>
    <col min="4870" max="4870" width="19.90625" style="58" customWidth="1"/>
    <col min="4871" max="4871" width="22.6328125" style="58" customWidth="1"/>
    <col min="4872" max="4872" width="20.36328125" style="58" customWidth="1"/>
    <col min="4873" max="4873" width="18.08984375" style="58" customWidth="1"/>
    <col min="4874" max="5115" width="9" style="58"/>
    <col min="5116" max="5116" width="5.08984375" style="58" customWidth="1"/>
    <col min="5117" max="5117" width="7.6328125" style="58" customWidth="1"/>
    <col min="5118" max="5118" width="12.08984375" style="58" customWidth="1"/>
    <col min="5119" max="5119" width="9" style="58" customWidth="1"/>
    <col min="5120" max="5120" width="10.453125" style="58" customWidth="1"/>
    <col min="5121" max="5122" width="11" style="58" customWidth="1"/>
    <col min="5123" max="5123" width="9.08984375" style="58" customWidth="1"/>
    <col min="5124" max="5124" width="17.6328125" style="58" customWidth="1"/>
    <col min="5125" max="5125" width="5.08984375" style="58" customWidth="1"/>
    <col min="5126" max="5126" width="19.90625" style="58" customWidth="1"/>
    <col min="5127" max="5127" width="22.6328125" style="58" customWidth="1"/>
    <col min="5128" max="5128" width="20.36328125" style="58" customWidth="1"/>
    <col min="5129" max="5129" width="18.08984375" style="58" customWidth="1"/>
    <col min="5130" max="5371" width="9" style="58"/>
    <col min="5372" max="5372" width="5.08984375" style="58" customWidth="1"/>
    <col min="5373" max="5373" width="7.6328125" style="58" customWidth="1"/>
    <col min="5374" max="5374" width="12.08984375" style="58" customWidth="1"/>
    <col min="5375" max="5375" width="9" style="58" customWidth="1"/>
    <col min="5376" max="5376" width="10.453125" style="58" customWidth="1"/>
    <col min="5377" max="5378" width="11" style="58" customWidth="1"/>
    <col min="5379" max="5379" width="9.08984375" style="58" customWidth="1"/>
    <col min="5380" max="5380" width="17.6328125" style="58" customWidth="1"/>
    <col min="5381" max="5381" width="5.08984375" style="58" customWidth="1"/>
    <col min="5382" max="5382" width="19.90625" style="58" customWidth="1"/>
    <col min="5383" max="5383" width="22.6328125" style="58" customWidth="1"/>
    <col min="5384" max="5384" width="20.36328125" style="58" customWidth="1"/>
    <col min="5385" max="5385" width="18.08984375" style="58" customWidth="1"/>
    <col min="5386" max="5627" width="9" style="58"/>
    <col min="5628" max="5628" width="5.08984375" style="58" customWidth="1"/>
    <col min="5629" max="5629" width="7.6328125" style="58" customWidth="1"/>
    <col min="5630" max="5630" width="12.08984375" style="58" customWidth="1"/>
    <col min="5631" max="5631" width="9" style="58" customWidth="1"/>
    <col min="5632" max="5632" width="10.453125" style="58" customWidth="1"/>
    <col min="5633" max="5634" width="11" style="58" customWidth="1"/>
    <col min="5635" max="5635" width="9.08984375" style="58" customWidth="1"/>
    <col min="5636" max="5636" width="17.6328125" style="58" customWidth="1"/>
    <col min="5637" max="5637" width="5.08984375" style="58" customWidth="1"/>
    <col min="5638" max="5638" width="19.90625" style="58" customWidth="1"/>
    <col min="5639" max="5639" width="22.6328125" style="58" customWidth="1"/>
    <col min="5640" max="5640" width="20.36328125" style="58" customWidth="1"/>
    <col min="5641" max="5641" width="18.08984375" style="58" customWidth="1"/>
    <col min="5642" max="5883" width="9" style="58"/>
    <col min="5884" max="5884" width="5.08984375" style="58" customWidth="1"/>
    <col min="5885" max="5885" width="7.6328125" style="58" customWidth="1"/>
    <col min="5886" max="5886" width="12.08984375" style="58" customWidth="1"/>
    <col min="5887" max="5887" width="9" style="58" customWidth="1"/>
    <col min="5888" max="5888" width="10.453125" style="58" customWidth="1"/>
    <col min="5889" max="5890" width="11" style="58" customWidth="1"/>
    <col min="5891" max="5891" width="9.08984375" style="58" customWidth="1"/>
    <col min="5892" max="5892" width="17.6328125" style="58" customWidth="1"/>
    <col min="5893" max="5893" width="5.08984375" style="58" customWidth="1"/>
    <col min="5894" max="5894" width="19.90625" style="58" customWidth="1"/>
    <col min="5895" max="5895" width="22.6328125" style="58" customWidth="1"/>
    <col min="5896" max="5896" width="20.36328125" style="58" customWidth="1"/>
    <col min="5897" max="5897" width="18.08984375" style="58" customWidth="1"/>
    <col min="5898" max="6139" width="9" style="58"/>
    <col min="6140" max="6140" width="5.08984375" style="58" customWidth="1"/>
    <col min="6141" max="6141" width="7.6328125" style="58" customWidth="1"/>
    <col min="6142" max="6142" width="12.08984375" style="58" customWidth="1"/>
    <col min="6143" max="6143" width="9" style="58" customWidth="1"/>
    <col min="6144" max="6144" width="10.453125" style="58" customWidth="1"/>
    <col min="6145" max="6146" width="11" style="58" customWidth="1"/>
    <col min="6147" max="6147" width="9.08984375" style="58" customWidth="1"/>
    <col min="6148" max="6148" width="17.6328125" style="58" customWidth="1"/>
    <col min="6149" max="6149" width="5.08984375" style="58" customWidth="1"/>
    <col min="6150" max="6150" width="19.90625" style="58" customWidth="1"/>
    <col min="6151" max="6151" width="22.6328125" style="58" customWidth="1"/>
    <col min="6152" max="6152" width="20.36328125" style="58" customWidth="1"/>
    <col min="6153" max="6153" width="18.08984375" style="58" customWidth="1"/>
    <col min="6154" max="6395" width="9" style="58"/>
    <col min="6396" max="6396" width="5.08984375" style="58" customWidth="1"/>
    <col min="6397" max="6397" width="7.6328125" style="58" customWidth="1"/>
    <col min="6398" max="6398" width="12.08984375" style="58" customWidth="1"/>
    <col min="6399" max="6399" width="9" style="58" customWidth="1"/>
    <col min="6400" max="6400" width="10.453125" style="58" customWidth="1"/>
    <col min="6401" max="6402" width="11" style="58" customWidth="1"/>
    <col min="6403" max="6403" width="9.08984375" style="58" customWidth="1"/>
    <col min="6404" max="6404" width="17.6328125" style="58" customWidth="1"/>
    <col min="6405" max="6405" width="5.08984375" style="58" customWidth="1"/>
    <col min="6406" max="6406" width="19.90625" style="58" customWidth="1"/>
    <col min="6407" max="6407" width="22.6328125" style="58" customWidth="1"/>
    <col min="6408" max="6408" width="20.36328125" style="58" customWidth="1"/>
    <col min="6409" max="6409" width="18.08984375" style="58" customWidth="1"/>
    <col min="6410" max="6651" width="9" style="58"/>
    <col min="6652" max="6652" width="5.08984375" style="58" customWidth="1"/>
    <col min="6653" max="6653" width="7.6328125" style="58" customWidth="1"/>
    <col min="6654" max="6654" width="12.08984375" style="58" customWidth="1"/>
    <col min="6655" max="6655" width="9" style="58" customWidth="1"/>
    <col min="6656" max="6656" width="10.453125" style="58" customWidth="1"/>
    <col min="6657" max="6658" width="11" style="58" customWidth="1"/>
    <col min="6659" max="6659" width="9.08984375" style="58" customWidth="1"/>
    <col min="6660" max="6660" width="17.6328125" style="58" customWidth="1"/>
    <col min="6661" max="6661" width="5.08984375" style="58" customWidth="1"/>
    <col min="6662" max="6662" width="19.90625" style="58" customWidth="1"/>
    <col min="6663" max="6663" width="22.6328125" style="58" customWidth="1"/>
    <col min="6664" max="6664" width="20.36328125" style="58" customWidth="1"/>
    <col min="6665" max="6665" width="18.08984375" style="58" customWidth="1"/>
    <col min="6666" max="6907" width="9" style="58"/>
    <col min="6908" max="6908" width="5.08984375" style="58" customWidth="1"/>
    <col min="6909" max="6909" width="7.6328125" style="58" customWidth="1"/>
    <col min="6910" max="6910" width="12.08984375" style="58" customWidth="1"/>
    <col min="6911" max="6911" width="9" style="58" customWidth="1"/>
    <col min="6912" max="6912" width="10.453125" style="58" customWidth="1"/>
    <col min="6913" max="6914" width="11" style="58" customWidth="1"/>
    <col min="6915" max="6915" width="9.08984375" style="58" customWidth="1"/>
    <col min="6916" max="6916" width="17.6328125" style="58" customWidth="1"/>
    <col min="6917" max="6917" width="5.08984375" style="58" customWidth="1"/>
    <col min="6918" max="6918" width="19.90625" style="58" customWidth="1"/>
    <col min="6919" max="6919" width="22.6328125" style="58" customWidth="1"/>
    <col min="6920" max="6920" width="20.36328125" style="58" customWidth="1"/>
    <col min="6921" max="6921" width="18.08984375" style="58" customWidth="1"/>
    <col min="6922" max="7163" width="9" style="58"/>
    <col min="7164" max="7164" width="5.08984375" style="58" customWidth="1"/>
    <col min="7165" max="7165" width="7.6328125" style="58" customWidth="1"/>
    <col min="7166" max="7166" width="12.08984375" style="58" customWidth="1"/>
    <col min="7167" max="7167" width="9" style="58" customWidth="1"/>
    <col min="7168" max="7168" width="10.453125" style="58" customWidth="1"/>
    <col min="7169" max="7170" width="11" style="58" customWidth="1"/>
    <col min="7171" max="7171" width="9.08984375" style="58" customWidth="1"/>
    <col min="7172" max="7172" width="17.6328125" style="58" customWidth="1"/>
    <col min="7173" max="7173" width="5.08984375" style="58" customWidth="1"/>
    <col min="7174" max="7174" width="19.90625" style="58" customWidth="1"/>
    <col min="7175" max="7175" width="22.6328125" style="58" customWidth="1"/>
    <col min="7176" max="7176" width="20.36328125" style="58" customWidth="1"/>
    <col min="7177" max="7177" width="18.08984375" style="58" customWidth="1"/>
    <col min="7178" max="7419" width="9" style="58"/>
    <col min="7420" max="7420" width="5.08984375" style="58" customWidth="1"/>
    <col min="7421" max="7421" width="7.6328125" style="58" customWidth="1"/>
    <col min="7422" max="7422" width="12.08984375" style="58" customWidth="1"/>
    <col min="7423" max="7423" width="9" style="58" customWidth="1"/>
    <col min="7424" max="7424" width="10.453125" style="58" customWidth="1"/>
    <col min="7425" max="7426" width="11" style="58" customWidth="1"/>
    <col min="7427" max="7427" width="9.08984375" style="58" customWidth="1"/>
    <col min="7428" max="7428" width="17.6328125" style="58" customWidth="1"/>
    <col min="7429" max="7429" width="5.08984375" style="58" customWidth="1"/>
    <col min="7430" max="7430" width="19.90625" style="58" customWidth="1"/>
    <col min="7431" max="7431" width="22.6328125" style="58" customWidth="1"/>
    <col min="7432" max="7432" width="20.36328125" style="58" customWidth="1"/>
    <col min="7433" max="7433" width="18.08984375" style="58" customWidth="1"/>
    <col min="7434" max="7675" width="9" style="58"/>
    <col min="7676" max="7676" width="5.08984375" style="58" customWidth="1"/>
    <col min="7677" max="7677" width="7.6328125" style="58" customWidth="1"/>
    <col min="7678" max="7678" width="12.08984375" style="58" customWidth="1"/>
    <col min="7679" max="7679" width="9" style="58" customWidth="1"/>
    <col min="7680" max="7680" width="10.453125" style="58" customWidth="1"/>
    <col min="7681" max="7682" width="11" style="58" customWidth="1"/>
    <col min="7683" max="7683" width="9.08984375" style="58" customWidth="1"/>
    <col min="7684" max="7684" width="17.6328125" style="58" customWidth="1"/>
    <col min="7685" max="7685" width="5.08984375" style="58" customWidth="1"/>
    <col min="7686" max="7686" width="19.90625" style="58" customWidth="1"/>
    <col min="7687" max="7687" width="22.6328125" style="58" customWidth="1"/>
    <col min="7688" max="7688" width="20.36328125" style="58" customWidth="1"/>
    <col min="7689" max="7689" width="18.08984375" style="58" customWidth="1"/>
    <col min="7690" max="7931" width="9" style="58"/>
    <col min="7932" max="7932" width="5.08984375" style="58" customWidth="1"/>
    <col min="7933" max="7933" width="7.6328125" style="58" customWidth="1"/>
    <col min="7934" max="7934" width="12.08984375" style="58" customWidth="1"/>
    <col min="7935" max="7935" width="9" style="58" customWidth="1"/>
    <col min="7936" max="7936" width="10.453125" style="58" customWidth="1"/>
    <col min="7937" max="7938" width="11" style="58" customWidth="1"/>
    <col min="7939" max="7939" width="9.08984375" style="58" customWidth="1"/>
    <col min="7940" max="7940" width="17.6328125" style="58" customWidth="1"/>
    <col min="7941" max="7941" width="5.08984375" style="58" customWidth="1"/>
    <col min="7942" max="7942" width="19.90625" style="58" customWidth="1"/>
    <col min="7943" max="7943" width="22.6328125" style="58" customWidth="1"/>
    <col min="7944" max="7944" width="20.36328125" style="58" customWidth="1"/>
    <col min="7945" max="7945" width="18.08984375" style="58" customWidth="1"/>
    <col min="7946" max="8187" width="9" style="58"/>
    <col min="8188" max="8188" width="5.08984375" style="58" customWidth="1"/>
    <col min="8189" max="8189" width="7.6328125" style="58" customWidth="1"/>
    <col min="8190" max="8190" width="12.08984375" style="58" customWidth="1"/>
    <col min="8191" max="8191" width="9" style="58" customWidth="1"/>
    <col min="8192" max="8192" width="10.453125" style="58" customWidth="1"/>
    <col min="8193" max="8194" width="11" style="58" customWidth="1"/>
    <col min="8195" max="8195" width="9.08984375" style="58" customWidth="1"/>
    <col min="8196" max="8196" width="17.6328125" style="58" customWidth="1"/>
    <col min="8197" max="8197" width="5.08984375" style="58" customWidth="1"/>
    <col min="8198" max="8198" width="19.90625" style="58" customWidth="1"/>
    <col min="8199" max="8199" width="22.6328125" style="58" customWidth="1"/>
    <col min="8200" max="8200" width="20.36328125" style="58" customWidth="1"/>
    <col min="8201" max="8201" width="18.08984375" style="58" customWidth="1"/>
    <col min="8202" max="8443" width="9" style="58"/>
    <col min="8444" max="8444" width="5.08984375" style="58" customWidth="1"/>
    <col min="8445" max="8445" width="7.6328125" style="58" customWidth="1"/>
    <col min="8446" max="8446" width="12.08984375" style="58" customWidth="1"/>
    <col min="8447" max="8447" width="9" style="58" customWidth="1"/>
    <col min="8448" max="8448" width="10.453125" style="58" customWidth="1"/>
    <col min="8449" max="8450" width="11" style="58" customWidth="1"/>
    <col min="8451" max="8451" width="9.08984375" style="58" customWidth="1"/>
    <col min="8452" max="8452" width="17.6328125" style="58" customWidth="1"/>
    <col min="8453" max="8453" width="5.08984375" style="58" customWidth="1"/>
    <col min="8454" max="8454" width="19.90625" style="58" customWidth="1"/>
    <col min="8455" max="8455" width="22.6328125" style="58" customWidth="1"/>
    <col min="8456" max="8456" width="20.36328125" style="58" customWidth="1"/>
    <col min="8457" max="8457" width="18.08984375" style="58" customWidth="1"/>
    <col min="8458" max="8699" width="9" style="58"/>
    <col min="8700" max="8700" width="5.08984375" style="58" customWidth="1"/>
    <col min="8701" max="8701" width="7.6328125" style="58" customWidth="1"/>
    <col min="8702" max="8702" width="12.08984375" style="58" customWidth="1"/>
    <col min="8703" max="8703" width="9" style="58" customWidth="1"/>
    <col min="8704" max="8704" width="10.453125" style="58" customWidth="1"/>
    <col min="8705" max="8706" width="11" style="58" customWidth="1"/>
    <col min="8707" max="8707" width="9.08984375" style="58" customWidth="1"/>
    <col min="8708" max="8708" width="17.6328125" style="58" customWidth="1"/>
    <col min="8709" max="8709" width="5.08984375" style="58" customWidth="1"/>
    <col min="8710" max="8710" width="19.90625" style="58" customWidth="1"/>
    <col min="8711" max="8711" width="22.6328125" style="58" customWidth="1"/>
    <col min="8712" max="8712" width="20.36328125" style="58" customWidth="1"/>
    <col min="8713" max="8713" width="18.08984375" style="58" customWidth="1"/>
    <col min="8714" max="8955" width="9" style="58"/>
    <col min="8956" max="8956" width="5.08984375" style="58" customWidth="1"/>
    <col min="8957" max="8957" width="7.6328125" style="58" customWidth="1"/>
    <col min="8958" max="8958" width="12.08984375" style="58" customWidth="1"/>
    <col min="8959" max="8959" width="9" style="58" customWidth="1"/>
    <col min="8960" max="8960" width="10.453125" style="58" customWidth="1"/>
    <col min="8961" max="8962" width="11" style="58" customWidth="1"/>
    <col min="8963" max="8963" width="9.08984375" style="58" customWidth="1"/>
    <col min="8964" max="8964" width="17.6328125" style="58" customWidth="1"/>
    <col min="8965" max="8965" width="5.08984375" style="58" customWidth="1"/>
    <col min="8966" max="8966" width="19.90625" style="58" customWidth="1"/>
    <col min="8967" max="8967" width="22.6328125" style="58" customWidth="1"/>
    <col min="8968" max="8968" width="20.36328125" style="58" customWidth="1"/>
    <col min="8969" max="8969" width="18.08984375" style="58" customWidth="1"/>
    <col min="8970" max="9211" width="9" style="58"/>
    <col min="9212" max="9212" width="5.08984375" style="58" customWidth="1"/>
    <col min="9213" max="9213" width="7.6328125" style="58" customWidth="1"/>
    <col min="9214" max="9214" width="12.08984375" style="58" customWidth="1"/>
    <col min="9215" max="9215" width="9" style="58" customWidth="1"/>
    <col min="9216" max="9216" width="10.453125" style="58" customWidth="1"/>
    <col min="9217" max="9218" width="11" style="58" customWidth="1"/>
    <col min="9219" max="9219" width="9.08984375" style="58" customWidth="1"/>
    <col min="9220" max="9220" width="17.6328125" style="58" customWidth="1"/>
    <col min="9221" max="9221" width="5.08984375" style="58" customWidth="1"/>
    <col min="9222" max="9222" width="19.90625" style="58" customWidth="1"/>
    <col min="9223" max="9223" width="22.6328125" style="58" customWidth="1"/>
    <col min="9224" max="9224" width="20.36328125" style="58" customWidth="1"/>
    <col min="9225" max="9225" width="18.08984375" style="58" customWidth="1"/>
    <col min="9226" max="9467" width="9" style="58"/>
    <col min="9468" max="9468" width="5.08984375" style="58" customWidth="1"/>
    <col min="9469" max="9469" width="7.6328125" style="58" customWidth="1"/>
    <col min="9470" max="9470" width="12.08984375" style="58" customWidth="1"/>
    <col min="9471" max="9471" width="9" style="58" customWidth="1"/>
    <col min="9472" max="9472" width="10.453125" style="58" customWidth="1"/>
    <col min="9473" max="9474" width="11" style="58" customWidth="1"/>
    <col min="9475" max="9475" width="9.08984375" style="58" customWidth="1"/>
    <col min="9476" max="9476" width="17.6328125" style="58" customWidth="1"/>
    <col min="9477" max="9477" width="5.08984375" style="58" customWidth="1"/>
    <col min="9478" max="9478" width="19.90625" style="58" customWidth="1"/>
    <col min="9479" max="9479" width="22.6328125" style="58" customWidth="1"/>
    <col min="9480" max="9480" width="20.36328125" style="58" customWidth="1"/>
    <col min="9481" max="9481" width="18.08984375" style="58" customWidth="1"/>
    <col min="9482" max="9723" width="9" style="58"/>
    <col min="9724" max="9724" width="5.08984375" style="58" customWidth="1"/>
    <col min="9725" max="9725" width="7.6328125" style="58" customWidth="1"/>
    <col min="9726" max="9726" width="12.08984375" style="58" customWidth="1"/>
    <col min="9727" max="9727" width="9" style="58" customWidth="1"/>
    <col min="9728" max="9728" width="10.453125" style="58" customWidth="1"/>
    <col min="9729" max="9730" width="11" style="58" customWidth="1"/>
    <col min="9731" max="9731" width="9.08984375" style="58" customWidth="1"/>
    <col min="9732" max="9732" width="17.6328125" style="58" customWidth="1"/>
    <col min="9733" max="9733" width="5.08984375" style="58" customWidth="1"/>
    <col min="9734" max="9734" width="19.90625" style="58" customWidth="1"/>
    <col min="9735" max="9735" width="22.6328125" style="58" customWidth="1"/>
    <col min="9736" max="9736" width="20.36328125" style="58" customWidth="1"/>
    <col min="9737" max="9737" width="18.08984375" style="58" customWidth="1"/>
    <col min="9738" max="9979" width="9" style="58"/>
    <col min="9980" max="9980" width="5.08984375" style="58" customWidth="1"/>
    <col min="9981" max="9981" width="7.6328125" style="58" customWidth="1"/>
    <col min="9982" max="9982" width="12.08984375" style="58" customWidth="1"/>
    <col min="9983" max="9983" width="9" style="58" customWidth="1"/>
    <col min="9984" max="9984" width="10.453125" style="58" customWidth="1"/>
    <col min="9985" max="9986" width="11" style="58" customWidth="1"/>
    <col min="9987" max="9987" width="9.08984375" style="58" customWidth="1"/>
    <col min="9988" max="9988" width="17.6328125" style="58" customWidth="1"/>
    <col min="9989" max="9989" width="5.08984375" style="58" customWidth="1"/>
    <col min="9990" max="9990" width="19.90625" style="58" customWidth="1"/>
    <col min="9991" max="9991" width="22.6328125" style="58" customWidth="1"/>
    <col min="9992" max="9992" width="20.36328125" style="58" customWidth="1"/>
    <col min="9993" max="9993" width="18.08984375" style="58" customWidth="1"/>
    <col min="9994" max="10235" width="9" style="58"/>
    <col min="10236" max="10236" width="5.08984375" style="58" customWidth="1"/>
    <col min="10237" max="10237" width="7.6328125" style="58" customWidth="1"/>
    <col min="10238" max="10238" width="12.08984375" style="58" customWidth="1"/>
    <col min="10239" max="10239" width="9" style="58" customWidth="1"/>
    <col min="10240" max="10240" width="10.453125" style="58" customWidth="1"/>
    <col min="10241" max="10242" width="11" style="58" customWidth="1"/>
    <col min="10243" max="10243" width="9.08984375" style="58" customWidth="1"/>
    <col min="10244" max="10244" width="17.6328125" style="58" customWidth="1"/>
    <col min="10245" max="10245" width="5.08984375" style="58" customWidth="1"/>
    <col min="10246" max="10246" width="19.90625" style="58" customWidth="1"/>
    <col min="10247" max="10247" width="22.6328125" style="58" customWidth="1"/>
    <col min="10248" max="10248" width="20.36328125" style="58" customWidth="1"/>
    <col min="10249" max="10249" width="18.08984375" style="58" customWidth="1"/>
    <col min="10250" max="10491" width="9" style="58"/>
    <col min="10492" max="10492" width="5.08984375" style="58" customWidth="1"/>
    <col min="10493" max="10493" width="7.6328125" style="58" customWidth="1"/>
    <col min="10494" max="10494" width="12.08984375" style="58" customWidth="1"/>
    <col min="10495" max="10495" width="9" style="58" customWidth="1"/>
    <col min="10496" max="10496" width="10.453125" style="58" customWidth="1"/>
    <col min="10497" max="10498" width="11" style="58" customWidth="1"/>
    <col min="10499" max="10499" width="9.08984375" style="58" customWidth="1"/>
    <col min="10500" max="10500" width="17.6328125" style="58" customWidth="1"/>
    <col min="10501" max="10501" width="5.08984375" style="58" customWidth="1"/>
    <col min="10502" max="10502" width="19.90625" style="58" customWidth="1"/>
    <col min="10503" max="10503" width="22.6328125" style="58" customWidth="1"/>
    <col min="10504" max="10504" width="20.36328125" style="58" customWidth="1"/>
    <col min="10505" max="10505" width="18.08984375" style="58" customWidth="1"/>
    <col min="10506" max="10747" width="9" style="58"/>
    <col min="10748" max="10748" width="5.08984375" style="58" customWidth="1"/>
    <col min="10749" max="10749" width="7.6328125" style="58" customWidth="1"/>
    <col min="10750" max="10750" width="12.08984375" style="58" customWidth="1"/>
    <col min="10751" max="10751" width="9" style="58" customWidth="1"/>
    <col min="10752" max="10752" width="10.453125" style="58" customWidth="1"/>
    <col min="10753" max="10754" width="11" style="58" customWidth="1"/>
    <col min="10755" max="10755" width="9.08984375" style="58" customWidth="1"/>
    <col min="10756" max="10756" width="17.6328125" style="58" customWidth="1"/>
    <col min="10757" max="10757" width="5.08984375" style="58" customWidth="1"/>
    <col min="10758" max="10758" width="19.90625" style="58" customWidth="1"/>
    <col min="10759" max="10759" width="22.6328125" style="58" customWidth="1"/>
    <col min="10760" max="10760" width="20.36328125" style="58" customWidth="1"/>
    <col min="10761" max="10761" width="18.08984375" style="58" customWidth="1"/>
    <col min="10762" max="11003" width="9" style="58"/>
    <col min="11004" max="11004" width="5.08984375" style="58" customWidth="1"/>
    <col min="11005" max="11005" width="7.6328125" style="58" customWidth="1"/>
    <col min="11006" max="11006" width="12.08984375" style="58" customWidth="1"/>
    <col min="11007" max="11007" width="9" style="58" customWidth="1"/>
    <col min="11008" max="11008" width="10.453125" style="58" customWidth="1"/>
    <col min="11009" max="11010" width="11" style="58" customWidth="1"/>
    <col min="11011" max="11011" width="9.08984375" style="58" customWidth="1"/>
    <col min="11012" max="11012" width="17.6328125" style="58" customWidth="1"/>
    <col min="11013" max="11013" width="5.08984375" style="58" customWidth="1"/>
    <col min="11014" max="11014" width="19.90625" style="58" customWidth="1"/>
    <col min="11015" max="11015" width="22.6328125" style="58" customWidth="1"/>
    <col min="11016" max="11016" width="20.36328125" style="58" customWidth="1"/>
    <col min="11017" max="11017" width="18.08984375" style="58" customWidth="1"/>
    <col min="11018" max="11259" width="9" style="58"/>
    <col min="11260" max="11260" width="5.08984375" style="58" customWidth="1"/>
    <col min="11261" max="11261" width="7.6328125" style="58" customWidth="1"/>
    <col min="11262" max="11262" width="12.08984375" style="58" customWidth="1"/>
    <col min="11263" max="11263" width="9" style="58" customWidth="1"/>
    <col min="11264" max="11264" width="10.453125" style="58" customWidth="1"/>
    <col min="11265" max="11266" width="11" style="58" customWidth="1"/>
    <col min="11267" max="11267" width="9.08984375" style="58" customWidth="1"/>
    <col min="11268" max="11268" width="17.6328125" style="58" customWidth="1"/>
    <col min="11269" max="11269" width="5.08984375" style="58" customWidth="1"/>
    <col min="11270" max="11270" width="19.90625" style="58" customWidth="1"/>
    <col min="11271" max="11271" width="22.6328125" style="58" customWidth="1"/>
    <col min="11272" max="11272" width="20.36328125" style="58" customWidth="1"/>
    <col min="11273" max="11273" width="18.08984375" style="58" customWidth="1"/>
    <col min="11274" max="11515" width="9" style="58"/>
    <col min="11516" max="11516" width="5.08984375" style="58" customWidth="1"/>
    <col min="11517" max="11517" width="7.6328125" style="58" customWidth="1"/>
    <col min="11518" max="11518" width="12.08984375" style="58" customWidth="1"/>
    <col min="11519" max="11519" width="9" style="58" customWidth="1"/>
    <col min="11520" max="11520" width="10.453125" style="58" customWidth="1"/>
    <col min="11521" max="11522" width="11" style="58" customWidth="1"/>
    <col min="11523" max="11523" width="9.08984375" style="58" customWidth="1"/>
    <col min="11524" max="11524" width="17.6328125" style="58" customWidth="1"/>
    <col min="11525" max="11525" width="5.08984375" style="58" customWidth="1"/>
    <col min="11526" max="11526" width="19.90625" style="58" customWidth="1"/>
    <col min="11527" max="11527" width="22.6328125" style="58" customWidth="1"/>
    <col min="11528" max="11528" width="20.36328125" style="58" customWidth="1"/>
    <col min="11529" max="11529" width="18.08984375" style="58" customWidth="1"/>
    <col min="11530" max="11771" width="9" style="58"/>
    <col min="11772" max="11772" width="5.08984375" style="58" customWidth="1"/>
    <col min="11773" max="11773" width="7.6328125" style="58" customWidth="1"/>
    <col min="11774" max="11774" width="12.08984375" style="58" customWidth="1"/>
    <col min="11775" max="11775" width="9" style="58" customWidth="1"/>
    <col min="11776" max="11776" width="10.453125" style="58" customWidth="1"/>
    <col min="11777" max="11778" width="11" style="58" customWidth="1"/>
    <col min="11779" max="11779" width="9.08984375" style="58" customWidth="1"/>
    <col min="11780" max="11780" width="17.6328125" style="58" customWidth="1"/>
    <col min="11781" max="11781" width="5.08984375" style="58" customWidth="1"/>
    <col min="11782" max="11782" width="19.90625" style="58" customWidth="1"/>
    <col min="11783" max="11783" width="22.6328125" style="58" customWidth="1"/>
    <col min="11784" max="11784" width="20.36328125" style="58" customWidth="1"/>
    <col min="11785" max="11785" width="18.08984375" style="58" customWidth="1"/>
    <col min="11786" max="12027" width="9" style="58"/>
    <col min="12028" max="12028" width="5.08984375" style="58" customWidth="1"/>
    <col min="12029" max="12029" width="7.6328125" style="58" customWidth="1"/>
    <col min="12030" max="12030" width="12.08984375" style="58" customWidth="1"/>
    <col min="12031" max="12031" width="9" style="58" customWidth="1"/>
    <col min="12032" max="12032" width="10.453125" style="58" customWidth="1"/>
    <col min="12033" max="12034" width="11" style="58" customWidth="1"/>
    <col min="12035" max="12035" width="9.08984375" style="58" customWidth="1"/>
    <col min="12036" max="12036" width="17.6328125" style="58" customWidth="1"/>
    <col min="12037" max="12037" width="5.08984375" style="58" customWidth="1"/>
    <col min="12038" max="12038" width="19.90625" style="58" customWidth="1"/>
    <col min="12039" max="12039" width="22.6328125" style="58" customWidth="1"/>
    <col min="12040" max="12040" width="20.36328125" style="58" customWidth="1"/>
    <col min="12041" max="12041" width="18.08984375" style="58" customWidth="1"/>
    <col min="12042" max="12283" width="9" style="58"/>
    <col min="12284" max="12284" width="5.08984375" style="58" customWidth="1"/>
    <col min="12285" max="12285" width="7.6328125" style="58" customWidth="1"/>
    <col min="12286" max="12286" width="12.08984375" style="58" customWidth="1"/>
    <col min="12287" max="12287" width="9" style="58" customWidth="1"/>
    <col min="12288" max="12288" width="10.453125" style="58" customWidth="1"/>
    <col min="12289" max="12290" width="11" style="58" customWidth="1"/>
    <col min="12291" max="12291" width="9.08984375" style="58" customWidth="1"/>
    <col min="12292" max="12292" width="17.6328125" style="58" customWidth="1"/>
    <col min="12293" max="12293" width="5.08984375" style="58" customWidth="1"/>
    <col min="12294" max="12294" width="19.90625" style="58" customWidth="1"/>
    <col min="12295" max="12295" width="22.6328125" style="58" customWidth="1"/>
    <col min="12296" max="12296" width="20.36328125" style="58" customWidth="1"/>
    <col min="12297" max="12297" width="18.08984375" style="58" customWidth="1"/>
    <col min="12298" max="12539" width="9" style="58"/>
    <col min="12540" max="12540" width="5.08984375" style="58" customWidth="1"/>
    <col min="12541" max="12541" width="7.6328125" style="58" customWidth="1"/>
    <col min="12542" max="12542" width="12.08984375" style="58" customWidth="1"/>
    <col min="12543" max="12543" width="9" style="58" customWidth="1"/>
    <col min="12544" max="12544" width="10.453125" style="58" customWidth="1"/>
    <col min="12545" max="12546" width="11" style="58" customWidth="1"/>
    <col min="12547" max="12547" width="9.08984375" style="58" customWidth="1"/>
    <col min="12548" max="12548" width="17.6328125" style="58" customWidth="1"/>
    <col min="12549" max="12549" width="5.08984375" style="58" customWidth="1"/>
    <col min="12550" max="12550" width="19.90625" style="58" customWidth="1"/>
    <col min="12551" max="12551" width="22.6328125" style="58" customWidth="1"/>
    <col min="12552" max="12552" width="20.36328125" style="58" customWidth="1"/>
    <col min="12553" max="12553" width="18.08984375" style="58" customWidth="1"/>
    <col min="12554" max="12795" width="9" style="58"/>
    <col min="12796" max="12796" width="5.08984375" style="58" customWidth="1"/>
    <col min="12797" max="12797" width="7.6328125" style="58" customWidth="1"/>
    <col min="12798" max="12798" width="12.08984375" style="58" customWidth="1"/>
    <col min="12799" max="12799" width="9" style="58" customWidth="1"/>
    <col min="12800" max="12800" width="10.453125" style="58" customWidth="1"/>
    <col min="12801" max="12802" width="11" style="58" customWidth="1"/>
    <col min="12803" max="12803" width="9.08984375" style="58" customWidth="1"/>
    <col min="12804" max="12804" width="17.6328125" style="58" customWidth="1"/>
    <col min="12805" max="12805" width="5.08984375" style="58" customWidth="1"/>
    <col min="12806" max="12806" width="19.90625" style="58" customWidth="1"/>
    <col min="12807" max="12807" width="22.6328125" style="58" customWidth="1"/>
    <col min="12808" max="12808" width="20.36328125" style="58" customWidth="1"/>
    <col min="12809" max="12809" width="18.08984375" style="58" customWidth="1"/>
    <col min="12810" max="13051" width="9" style="58"/>
    <col min="13052" max="13052" width="5.08984375" style="58" customWidth="1"/>
    <col min="13053" max="13053" width="7.6328125" style="58" customWidth="1"/>
    <col min="13054" max="13054" width="12.08984375" style="58" customWidth="1"/>
    <col min="13055" max="13055" width="9" style="58" customWidth="1"/>
    <col min="13056" max="13056" width="10.453125" style="58" customWidth="1"/>
    <col min="13057" max="13058" width="11" style="58" customWidth="1"/>
    <col min="13059" max="13059" width="9.08984375" style="58" customWidth="1"/>
    <col min="13060" max="13060" width="17.6328125" style="58" customWidth="1"/>
    <col min="13061" max="13061" width="5.08984375" style="58" customWidth="1"/>
    <col min="13062" max="13062" width="19.90625" style="58" customWidth="1"/>
    <col min="13063" max="13063" width="22.6328125" style="58" customWidth="1"/>
    <col min="13064" max="13064" width="20.36328125" style="58" customWidth="1"/>
    <col min="13065" max="13065" width="18.08984375" style="58" customWidth="1"/>
    <col min="13066" max="13307" width="9" style="58"/>
    <col min="13308" max="13308" width="5.08984375" style="58" customWidth="1"/>
    <col min="13309" max="13309" width="7.6328125" style="58" customWidth="1"/>
    <col min="13310" max="13310" width="12.08984375" style="58" customWidth="1"/>
    <col min="13311" max="13311" width="9" style="58" customWidth="1"/>
    <col min="13312" max="13312" width="10.453125" style="58" customWidth="1"/>
    <col min="13313" max="13314" width="11" style="58" customWidth="1"/>
    <col min="13315" max="13315" width="9.08984375" style="58" customWidth="1"/>
    <col min="13316" max="13316" width="17.6328125" style="58" customWidth="1"/>
    <col min="13317" max="13317" width="5.08984375" style="58" customWidth="1"/>
    <col min="13318" max="13318" width="19.90625" style="58" customWidth="1"/>
    <col min="13319" max="13319" width="22.6328125" style="58" customWidth="1"/>
    <col min="13320" max="13320" width="20.36328125" style="58" customWidth="1"/>
    <col min="13321" max="13321" width="18.08984375" style="58" customWidth="1"/>
    <col min="13322" max="13563" width="9" style="58"/>
    <col min="13564" max="13564" width="5.08984375" style="58" customWidth="1"/>
    <col min="13565" max="13565" width="7.6328125" style="58" customWidth="1"/>
    <col min="13566" max="13566" width="12.08984375" style="58" customWidth="1"/>
    <col min="13567" max="13567" width="9" style="58" customWidth="1"/>
    <col min="13568" max="13568" width="10.453125" style="58" customWidth="1"/>
    <col min="13569" max="13570" width="11" style="58" customWidth="1"/>
    <col min="13571" max="13571" width="9.08984375" style="58" customWidth="1"/>
    <col min="13572" max="13572" width="17.6328125" style="58" customWidth="1"/>
    <col min="13573" max="13573" width="5.08984375" style="58" customWidth="1"/>
    <col min="13574" max="13574" width="19.90625" style="58" customWidth="1"/>
    <col min="13575" max="13575" width="22.6328125" style="58" customWidth="1"/>
    <col min="13576" max="13576" width="20.36328125" style="58" customWidth="1"/>
    <col min="13577" max="13577" width="18.08984375" style="58" customWidth="1"/>
    <col min="13578" max="13819" width="9" style="58"/>
    <col min="13820" max="13820" width="5.08984375" style="58" customWidth="1"/>
    <col min="13821" max="13821" width="7.6328125" style="58" customWidth="1"/>
    <col min="13822" max="13822" width="12.08984375" style="58" customWidth="1"/>
    <col min="13823" max="13823" width="9" style="58" customWidth="1"/>
    <col min="13824" max="13824" width="10.453125" style="58" customWidth="1"/>
    <col min="13825" max="13826" width="11" style="58" customWidth="1"/>
    <col min="13827" max="13827" width="9.08984375" style="58" customWidth="1"/>
    <col min="13828" max="13828" width="17.6328125" style="58" customWidth="1"/>
    <col min="13829" max="13829" width="5.08984375" style="58" customWidth="1"/>
    <col min="13830" max="13830" width="19.90625" style="58" customWidth="1"/>
    <col min="13831" max="13831" width="22.6328125" style="58" customWidth="1"/>
    <col min="13832" max="13832" width="20.36328125" style="58" customWidth="1"/>
    <col min="13833" max="13833" width="18.08984375" style="58" customWidth="1"/>
    <col min="13834" max="14075" width="9" style="58"/>
    <col min="14076" max="14076" width="5.08984375" style="58" customWidth="1"/>
    <col min="14077" max="14077" width="7.6328125" style="58" customWidth="1"/>
    <col min="14078" max="14078" width="12.08984375" style="58" customWidth="1"/>
    <col min="14079" max="14079" width="9" style="58" customWidth="1"/>
    <col min="14080" max="14080" width="10.453125" style="58" customWidth="1"/>
    <col min="14081" max="14082" width="11" style="58" customWidth="1"/>
    <col min="14083" max="14083" width="9.08984375" style="58" customWidth="1"/>
    <col min="14084" max="14084" width="17.6328125" style="58" customWidth="1"/>
    <col min="14085" max="14085" width="5.08984375" style="58" customWidth="1"/>
    <col min="14086" max="14086" width="19.90625" style="58" customWidth="1"/>
    <col min="14087" max="14087" width="22.6328125" style="58" customWidth="1"/>
    <col min="14088" max="14088" width="20.36328125" style="58" customWidth="1"/>
    <col min="14089" max="14089" width="18.08984375" style="58" customWidth="1"/>
    <col min="14090" max="14331" width="9" style="58"/>
    <col min="14332" max="14332" width="5.08984375" style="58" customWidth="1"/>
    <col min="14333" max="14333" width="7.6328125" style="58" customWidth="1"/>
    <col min="14334" max="14334" width="12.08984375" style="58" customWidth="1"/>
    <col min="14335" max="14335" width="9" style="58" customWidth="1"/>
    <col min="14336" max="14336" width="10.453125" style="58" customWidth="1"/>
    <col min="14337" max="14338" width="11" style="58" customWidth="1"/>
    <col min="14339" max="14339" width="9.08984375" style="58" customWidth="1"/>
    <col min="14340" max="14340" width="17.6328125" style="58" customWidth="1"/>
    <col min="14341" max="14341" width="5.08984375" style="58" customWidth="1"/>
    <col min="14342" max="14342" width="19.90625" style="58" customWidth="1"/>
    <col min="14343" max="14343" width="22.6328125" style="58" customWidth="1"/>
    <col min="14344" max="14344" width="20.36328125" style="58" customWidth="1"/>
    <col min="14345" max="14345" width="18.08984375" style="58" customWidth="1"/>
    <col min="14346" max="14587" width="9" style="58"/>
    <col min="14588" max="14588" width="5.08984375" style="58" customWidth="1"/>
    <col min="14589" max="14589" width="7.6328125" style="58" customWidth="1"/>
    <col min="14590" max="14590" width="12.08984375" style="58" customWidth="1"/>
    <col min="14591" max="14591" width="9" style="58" customWidth="1"/>
    <col min="14592" max="14592" width="10.453125" style="58" customWidth="1"/>
    <col min="14593" max="14594" width="11" style="58" customWidth="1"/>
    <col min="14595" max="14595" width="9.08984375" style="58" customWidth="1"/>
    <col min="14596" max="14596" width="17.6328125" style="58" customWidth="1"/>
    <col min="14597" max="14597" width="5.08984375" style="58" customWidth="1"/>
    <col min="14598" max="14598" width="19.90625" style="58" customWidth="1"/>
    <col min="14599" max="14599" width="22.6328125" style="58" customWidth="1"/>
    <col min="14600" max="14600" width="20.36328125" style="58" customWidth="1"/>
    <col min="14601" max="14601" width="18.08984375" style="58" customWidth="1"/>
    <col min="14602" max="14843" width="9" style="58"/>
    <col min="14844" max="14844" width="5.08984375" style="58" customWidth="1"/>
    <col min="14845" max="14845" width="7.6328125" style="58" customWidth="1"/>
    <col min="14846" max="14846" width="12.08984375" style="58" customWidth="1"/>
    <col min="14847" max="14847" width="9" style="58" customWidth="1"/>
    <col min="14848" max="14848" width="10.453125" style="58" customWidth="1"/>
    <col min="14849" max="14850" width="11" style="58" customWidth="1"/>
    <col min="14851" max="14851" width="9.08984375" style="58" customWidth="1"/>
    <col min="14852" max="14852" width="17.6328125" style="58" customWidth="1"/>
    <col min="14853" max="14853" width="5.08984375" style="58" customWidth="1"/>
    <col min="14854" max="14854" width="19.90625" style="58" customWidth="1"/>
    <col min="14855" max="14855" width="22.6328125" style="58" customWidth="1"/>
    <col min="14856" max="14856" width="20.36328125" style="58" customWidth="1"/>
    <col min="14857" max="14857" width="18.08984375" style="58" customWidth="1"/>
    <col min="14858" max="15099" width="9" style="58"/>
    <col min="15100" max="15100" width="5.08984375" style="58" customWidth="1"/>
    <col min="15101" max="15101" width="7.6328125" style="58" customWidth="1"/>
    <col min="15102" max="15102" width="12.08984375" style="58" customWidth="1"/>
    <col min="15103" max="15103" width="9" style="58" customWidth="1"/>
    <col min="15104" max="15104" width="10.453125" style="58" customWidth="1"/>
    <col min="15105" max="15106" width="11" style="58" customWidth="1"/>
    <col min="15107" max="15107" width="9.08984375" style="58" customWidth="1"/>
    <col min="15108" max="15108" width="17.6328125" style="58" customWidth="1"/>
    <col min="15109" max="15109" width="5.08984375" style="58" customWidth="1"/>
    <col min="15110" max="15110" width="19.90625" style="58" customWidth="1"/>
    <col min="15111" max="15111" width="22.6328125" style="58" customWidth="1"/>
    <col min="15112" max="15112" width="20.36328125" style="58" customWidth="1"/>
    <col min="15113" max="15113" width="18.08984375" style="58" customWidth="1"/>
    <col min="15114" max="15355" width="9" style="58"/>
    <col min="15356" max="15356" width="5.08984375" style="58" customWidth="1"/>
    <col min="15357" max="15357" width="7.6328125" style="58" customWidth="1"/>
    <col min="15358" max="15358" width="12.08984375" style="58" customWidth="1"/>
    <col min="15359" max="15359" width="9" style="58" customWidth="1"/>
    <col min="15360" max="15360" width="10.453125" style="58" customWidth="1"/>
    <col min="15361" max="15362" width="11" style="58" customWidth="1"/>
    <col min="15363" max="15363" width="9.08984375" style="58" customWidth="1"/>
    <col min="15364" max="15364" width="17.6328125" style="58" customWidth="1"/>
    <col min="15365" max="15365" width="5.08984375" style="58" customWidth="1"/>
    <col min="15366" max="15366" width="19.90625" style="58" customWidth="1"/>
    <col min="15367" max="15367" width="22.6328125" style="58" customWidth="1"/>
    <col min="15368" max="15368" width="20.36328125" style="58" customWidth="1"/>
    <col min="15369" max="15369" width="18.08984375" style="58" customWidth="1"/>
    <col min="15370" max="15611" width="9" style="58"/>
    <col min="15612" max="15612" width="5.08984375" style="58" customWidth="1"/>
    <col min="15613" max="15613" width="7.6328125" style="58" customWidth="1"/>
    <col min="15614" max="15614" width="12.08984375" style="58" customWidth="1"/>
    <col min="15615" max="15615" width="9" style="58" customWidth="1"/>
    <col min="15616" max="15616" width="10.453125" style="58" customWidth="1"/>
    <col min="15617" max="15618" width="11" style="58" customWidth="1"/>
    <col min="15619" max="15619" width="9.08984375" style="58" customWidth="1"/>
    <col min="15620" max="15620" width="17.6328125" style="58" customWidth="1"/>
    <col min="15621" max="15621" width="5.08984375" style="58" customWidth="1"/>
    <col min="15622" max="15622" width="19.90625" style="58" customWidth="1"/>
    <col min="15623" max="15623" width="22.6328125" style="58" customWidth="1"/>
    <col min="15624" max="15624" width="20.36328125" style="58" customWidth="1"/>
    <col min="15625" max="15625" width="18.08984375" style="58" customWidth="1"/>
    <col min="15626" max="15867" width="9" style="58"/>
    <col min="15868" max="15868" width="5.08984375" style="58" customWidth="1"/>
    <col min="15869" max="15869" width="7.6328125" style="58" customWidth="1"/>
    <col min="15870" max="15870" width="12.08984375" style="58" customWidth="1"/>
    <col min="15871" max="15871" width="9" style="58" customWidth="1"/>
    <col min="15872" max="15872" width="10.453125" style="58" customWidth="1"/>
    <col min="15873" max="15874" width="11" style="58" customWidth="1"/>
    <col min="15875" max="15875" width="9.08984375" style="58" customWidth="1"/>
    <col min="15876" max="15876" width="17.6328125" style="58" customWidth="1"/>
    <col min="15877" max="15877" width="5.08984375" style="58" customWidth="1"/>
    <col min="15878" max="15878" width="19.90625" style="58" customWidth="1"/>
    <col min="15879" max="15879" width="22.6328125" style="58" customWidth="1"/>
    <col min="15880" max="15880" width="20.36328125" style="58" customWidth="1"/>
    <col min="15881" max="15881" width="18.08984375" style="58" customWidth="1"/>
    <col min="15882" max="16123" width="9" style="58"/>
    <col min="16124" max="16124" width="5.08984375" style="58" customWidth="1"/>
    <col min="16125" max="16125" width="7.6328125" style="58" customWidth="1"/>
    <col min="16126" max="16126" width="12.08984375" style="58" customWidth="1"/>
    <col min="16127" max="16127" width="9" style="58" customWidth="1"/>
    <col min="16128" max="16128" width="10.453125" style="58" customWidth="1"/>
    <col min="16129" max="16130" width="11" style="58" customWidth="1"/>
    <col min="16131" max="16131" width="9.08984375" style="58" customWidth="1"/>
    <col min="16132" max="16132" width="17.6328125" style="58" customWidth="1"/>
    <col min="16133" max="16133" width="5.08984375" style="58" customWidth="1"/>
    <col min="16134" max="16134" width="19.90625" style="58" customWidth="1"/>
    <col min="16135" max="16135" width="22.6328125" style="58" customWidth="1"/>
    <col min="16136" max="16136" width="20.36328125" style="58" customWidth="1"/>
    <col min="16137" max="16137" width="18.08984375" style="58" customWidth="1"/>
    <col min="16138" max="16377" width="9" style="58"/>
    <col min="16378" max="16384" width="9" style="58" customWidth="1"/>
  </cols>
  <sheetData>
    <row r="1" spans="1:15" s="54" customFormat="1" ht="21.5">
      <c r="A1" s="64" t="s">
        <v>27</v>
      </c>
      <c r="F1" s="55"/>
      <c r="G1" s="55"/>
    </row>
    <row r="2" spans="1:15" s="54" customFormat="1" ht="21.5">
      <c r="A2" s="71" t="s">
        <v>45</v>
      </c>
      <c r="B2" s="72"/>
      <c r="C2" s="72"/>
      <c r="D2" s="72"/>
      <c r="E2" s="72"/>
      <c r="F2" s="72"/>
      <c r="G2" s="72"/>
      <c r="H2" s="72"/>
      <c r="I2" s="72"/>
      <c r="J2" s="72"/>
      <c r="K2" s="72"/>
    </row>
    <row r="3" spans="1:15" s="54" customFormat="1" ht="21.5">
      <c r="A3" s="73" t="s">
        <v>22</v>
      </c>
      <c r="B3" s="74"/>
      <c r="C3" s="74"/>
      <c r="D3" s="74"/>
      <c r="E3" s="74"/>
      <c r="F3" s="74"/>
      <c r="G3" s="74"/>
      <c r="H3" s="74"/>
      <c r="I3" s="74"/>
      <c r="J3" s="74"/>
      <c r="K3" s="74"/>
    </row>
    <row r="4" spans="1:15" s="56" customFormat="1" ht="27" customHeight="1">
      <c r="A4" s="85" t="s">
        <v>160</v>
      </c>
      <c r="B4" s="85"/>
      <c r="C4" s="86"/>
      <c r="D4" s="86"/>
      <c r="E4" s="86"/>
      <c r="F4" s="53"/>
      <c r="G4" s="53"/>
      <c r="H4" s="53"/>
      <c r="I4" s="53"/>
      <c r="K4" s="57" t="s">
        <v>161</v>
      </c>
    </row>
    <row r="5" spans="1:15" ht="35.5" customHeight="1">
      <c r="A5" s="75" t="s">
        <v>16</v>
      </c>
      <c r="B5" s="77" t="s">
        <v>0</v>
      </c>
      <c r="C5" s="79" t="s">
        <v>7</v>
      </c>
      <c r="D5" s="80"/>
      <c r="E5" s="81" t="s">
        <v>42</v>
      </c>
      <c r="F5" s="83" t="s">
        <v>43</v>
      </c>
      <c r="G5" s="83" t="s">
        <v>44</v>
      </c>
      <c r="H5" s="77" t="s">
        <v>23</v>
      </c>
      <c r="I5" s="77"/>
      <c r="J5" s="77"/>
      <c r="K5" s="136" t="s">
        <v>46</v>
      </c>
      <c r="L5" s="141" t="s">
        <v>171</v>
      </c>
      <c r="M5" s="142"/>
      <c r="N5" s="142"/>
      <c r="O5" s="143"/>
    </row>
    <row r="6" spans="1:15" ht="28.4" customHeight="1">
      <c r="A6" s="76"/>
      <c r="B6" s="78"/>
      <c r="C6" s="118" t="s">
        <v>1</v>
      </c>
      <c r="D6" s="118" t="s">
        <v>2</v>
      </c>
      <c r="E6" s="82"/>
      <c r="F6" s="84"/>
      <c r="G6" s="84"/>
      <c r="H6" s="21" t="s">
        <v>3</v>
      </c>
      <c r="I6" s="21" t="s">
        <v>4</v>
      </c>
      <c r="J6" s="21" t="s">
        <v>8</v>
      </c>
      <c r="K6" s="137"/>
      <c r="L6" s="144"/>
      <c r="M6" s="145"/>
      <c r="N6" s="145"/>
      <c r="O6" s="146"/>
    </row>
    <row r="7" spans="1:15" s="117" customFormat="1">
      <c r="A7" s="68" t="s">
        <v>8</v>
      </c>
      <c r="B7" s="119"/>
      <c r="C7" s="17"/>
      <c r="D7" s="17"/>
      <c r="E7" s="17" t="s">
        <v>13</v>
      </c>
      <c r="F7" s="17"/>
      <c r="G7" s="17" t="s">
        <v>14</v>
      </c>
      <c r="H7" s="19">
        <f>H8+H10+H12+H14+H16</f>
        <v>0</v>
      </c>
      <c r="I7" s="20">
        <f>I8+I10+I12+I14+I16</f>
        <v>0</v>
      </c>
      <c r="J7" s="20">
        <f>J8+J10+J12+J14+J16</f>
        <v>0</v>
      </c>
      <c r="K7" s="138"/>
      <c r="L7" s="17" t="s">
        <v>172</v>
      </c>
      <c r="M7" s="17" t="s">
        <v>173</v>
      </c>
      <c r="N7" s="17" t="s">
        <v>174</v>
      </c>
      <c r="O7" s="17" t="s">
        <v>175</v>
      </c>
    </row>
    <row r="8" spans="1:15" s="117" customFormat="1" ht="30" customHeight="1">
      <c r="A8" s="66" t="s">
        <v>9</v>
      </c>
      <c r="B8" s="120"/>
      <c r="C8" s="121"/>
      <c r="D8" s="23"/>
      <c r="E8" s="23" t="s">
        <v>11</v>
      </c>
      <c r="F8" s="121">
        <f>COUNTA(A9:A9)</f>
        <v>1</v>
      </c>
      <c r="G8" s="24" t="s">
        <v>15</v>
      </c>
      <c r="H8" s="24">
        <f>SUM(H9:H9)</f>
        <v>0</v>
      </c>
      <c r="I8" s="24">
        <f>SUM(I9:I9)</f>
        <v>0</v>
      </c>
      <c r="J8" s="24">
        <f>SUM(J9:J9)</f>
        <v>0</v>
      </c>
      <c r="K8" s="139"/>
      <c r="L8" s="140"/>
      <c r="M8" s="140"/>
      <c r="N8" s="140"/>
      <c r="O8" s="140"/>
    </row>
    <row r="9" spans="1:15" s="117" customFormat="1">
      <c r="A9" s="17">
        <v>1</v>
      </c>
      <c r="B9" s="52"/>
      <c r="C9" s="17"/>
      <c r="D9" s="17"/>
      <c r="E9" s="17"/>
      <c r="F9" s="52"/>
      <c r="G9" s="52"/>
      <c r="H9" s="20"/>
      <c r="I9" s="20"/>
      <c r="J9" s="116">
        <f>H9+I9</f>
        <v>0</v>
      </c>
      <c r="K9" s="138"/>
      <c r="L9" s="17" t="str">
        <f t="shared" ref="L8:L16" si="0">IF(AND(B9&lt;&gt;"",E9=""),"未挑選設施類別","OK")</f>
        <v>OK</v>
      </c>
      <c r="M9" s="17" t="str">
        <f t="shared" ref="M8:M16" si="1">IF(AND(B9&lt;&gt;"",F9=""),"未填寫補助機關","OK")</f>
        <v>OK</v>
      </c>
      <c r="N9" s="17" t="str">
        <f t="shared" ref="N8:N16" si="2">IF(AND(B9&lt;&gt;"",G9=""),"未填寫計畫名稱","OK")</f>
        <v>OK</v>
      </c>
      <c r="O9" s="17" t="str">
        <f t="shared" ref="O8:O16" si="3">IF(AND(B9&lt;&gt;"",K9=""),"備註應說明","OK")</f>
        <v>OK</v>
      </c>
    </row>
    <row r="10" spans="1:15" s="117" customFormat="1" ht="30" customHeight="1">
      <c r="A10" s="66" t="s">
        <v>10</v>
      </c>
      <c r="B10" s="120"/>
      <c r="C10" s="121"/>
      <c r="D10" s="23"/>
      <c r="E10" s="23" t="s">
        <v>11</v>
      </c>
      <c r="F10" s="121">
        <f>COUNTA(A11:A11)</f>
        <v>1</v>
      </c>
      <c r="G10" s="24" t="s">
        <v>15</v>
      </c>
      <c r="H10" s="24">
        <f>SUM(H11:H11)</f>
        <v>0</v>
      </c>
      <c r="I10" s="24">
        <f>SUM(I11:I11)</f>
        <v>0</v>
      </c>
      <c r="J10" s="24">
        <f>SUM(J11:J11)</f>
        <v>0</v>
      </c>
      <c r="K10" s="139"/>
      <c r="L10" s="140"/>
      <c r="M10" s="140"/>
      <c r="N10" s="140"/>
      <c r="O10" s="140"/>
    </row>
    <row r="11" spans="1:15" s="117" customFormat="1">
      <c r="A11" s="17">
        <v>1</v>
      </c>
      <c r="B11" s="52"/>
      <c r="C11" s="17"/>
      <c r="D11" s="17"/>
      <c r="E11" s="17"/>
      <c r="F11" s="52"/>
      <c r="G11" s="52"/>
      <c r="H11" s="20"/>
      <c r="I11" s="20"/>
      <c r="J11" s="116">
        <f>H11+I11</f>
        <v>0</v>
      </c>
      <c r="K11" s="138"/>
      <c r="L11" s="17" t="str">
        <f t="shared" si="0"/>
        <v>OK</v>
      </c>
      <c r="M11" s="17" t="str">
        <f t="shared" si="1"/>
        <v>OK</v>
      </c>
      <c r="N11" s="17" t="str">
        <f t="shared" si="2"/>
        <v>OK</v>
      </c>
      <c r="O11" s="17" t="str">
        <f t="shared" si="3"/>
        <v>OK</v>
      </c>
    </row>
    <row r="12" spans="1:15" s="117" customFormat="1" ht="30" customHeight="1">
      <c r="A12" s="66" t="s">
        <v>167</v>
      </c>
      <c r="B12" s="120"/>
      <c r="C12" s="121"/>
      <c r="D12" s="23"/>
      <c r="E12" s="23" t="s">
        <v>11</v>
      </c>
      <c r="F12" s="121">
        <f>COUNTA(A13:A13)</f>
        <v>1</v>
      </c>
      <c r="G12" s="24" t="s">
        <v>15</v>
      </c>
      <c r="H12" s="24">
        <f>SUM(H13:H13)</f>
        <v>0</v>
      </c>
      <c r="I12" s="24">
        <f>SUM(I13:I13)</f>
        <v>0</v>
      </c>
      <c r="J12" s="24">
        <f>SUM(J13:J13)</f>
        <v>0</v>
      </c>
      <c r="K12" s="139"/>
      <c r="L12" s="140"/>
      <c r="M12" s="140"/>
      <c r="N12" s="140"/>
      <c r="O12" s="140"/>
    </row>
    <row r="13" spans="1:15" s="117" customFormat="1">
      <c r="A13" s="17">
        <v>1</v>
      </c>
      <c r="B13" s="52"/>
      <c r="C13" s="17"/>
      <c r="D13" s="17"/>
      <c r="E13" s="17"/>
      <c r="F13" s="52"/>
      <c r="G13" s="52"/>
      <c r="H13" s="20"/>
      <c r="I13" s="20"/>
      <c r="J13" s="116">
        <f>H13+I13</f>
        <v>0</v>
      </c>
      <c r="K13" s="138"/>
      <c r="L13" s="17" t="str">
        <f t="shared" si="0"/>
        <v>OK</v>
      </c>
      <c r="M13" s="17" t="str">
        <f t="shared" si="1"/>
        <v>OK</v>
      </c>
      <c r="N13" s="17" t="str">
        <f t="shared" si="2"/>
        <v>OK</v>
      </c>
      <c r="O13" s="17" t="str">
        <f t="shared" si="3"/>
        <v>OK</v>
      </c>
    </row>
    <row r="14" spans="1:15" s="117" customFormat="1" ht="60" customHeight="1">
      <c r="A14" s="70" t="s">
        <v>26</v>
      </c>
      <c r="B14" s="122"/>
      <c r="C14" s="121"/>
      <c r="D14" s="23"/>
      <c r="E14" s="23" t="s">
        <v>11</v>
      </c>
      <c r="F14" s="121">
        <f>COUNTA(A15:A15)</f>
        <v>1</v>
      </c>
      <c r="G14" s="24" t="s">
        <v>15</v>
      </c>
      <c r="H14" s="24">
        <f>SUM(H15:H15)</f>
        <v>0</v>
      </c>
      <c r="I14" s="24">
        <f>SUM(I15:I15)</f>
        <v>0</v>
      </c>
      <c r="J14" s="24">
        <f>SUM(J15:J15)</f>
        <v>0</v>
      </c>
      <c r="K14" s="139"/>
      <c r="L14" s="140"/>
      <c r="M14" s="140"/>
      <c r="N14" s="140"/>
      <c r="O14" s="140"/>
    </row>
    <row r="15" spans="1:15" s="117" customFormat="1">
      <c r="A15" s="17">
        <v>1</v>
      </c>
      <c r="B15" s="52"/>
      <c r="C15" s="17"/>
      <c r="D15" s="17"/>
      <c r="E15" s="17"/>
      <c r="F15" s="52"/>
      <c r="G15" s="52"/>
      <c r="H15" s="20"/>
      <c r="I15" s="20"/>
      <c r="J15" s="116">
        <f>H15+I15</f>
        <v>0</v>
      </c>
      <c r="K15" s="138"/>
      <c r="L15" s="17" t="str">
        <f t="shared" si="0"/>
        <v>OK</v>
      </c>
      <c r="M15" s="17" t="str">
        <f t="shared" si="1"/>
        <v>OK</v>
      </c>
      <c r="N15" s="17" t="str">
        <f t="shared" si="2"/>
        <v>OK</v>
      </c>
      <c r="O15" s="17" t="str">
        <f t="shared" si="3"/>
        <v>OK</v>
      </c>
    </row>
    <row r="16" spans="1:15" s="117" customFormat="1" ht="30" customHeight="1">
      <c r="A16" s="66" t="s">
        <v>25</v>
      </c>
      <c r="B16" s="120"/>
      <c r="C16" s="121"/>
      <c r="D16" s="23"/>
      <c r="E16" s="23" t="s">
        <v>11</v>
      </c>
      <c r="F16" s="121">
        <f>COUNTA(A17:A66)</f>
        <v>50</v>
      </c>
      <c r="G16" s="24" t="s">
        <v>15</v>
      </c>
      <c r="H16" s="24">
        <f>SUM(H17:H66)</f>
        <v>0</v>
      </c>
      <c r="I16" s="24">
        <f>SUM(I17:I66)</f>
        <v>0</v>
      </c>
      <c r="J16" s="24">
        <f>SUM(J17:J66)</f>
        <v>0</v>
      </c>
      <c r="K16" s="139"/>
      <c r="L16" s="140"/>
      <c r="M16" s="140"/>
      <c r="N16" s="140"/>
      <c r="O16" s="140"/>
    </row>
    <row r="17" spans="1:15" s="117" customFormat="1">
      <c r="A17" s="17">
        <f>ROW()-16</f>
        <v>1</v>
      </c>
      <c r="B17" s="35"/>
      <c r="C17" s="17"/>
      <c r="D17" s="17"/>
      <c r="E17" s="52"/>
      <c r="F17" s="115"/>
      <c r="G17" s="147"/>
      <c r="H17" s="20"/>
      <c r="I17" s="20"/>
      <c r="J17" s="116">
        <f>H17+I17</f>
        <v>0</v>
      </c>
      <c r="K17" s="138"/>
      <c r="L17" s="17" t="str">
        <f>IF(AND(B17&lt;&gt;"",E17=""),"未挑選設施類別","OK")</f>
        <v>OK</v>
      </c>
      <c r="M17" s="17" t="str">
        <f>IF(AND(B17&lt;&gt;"",F17=""),"未填寫補助機關","OK")</f>
        <v>OK</v>
      </c>
      <c r="N17" s="17" t="str">
        <f>IF(AND(B17&lt;&gt;"",G17=""),"未填寫計畫名稱","OK")</f>
        <v>OK</v>
      </c>
      <c r="O17" s="17" t="str">
        <f>IF(AND(B17&lt;&gt;"",K17=""),"備註應說明","OK")</f>
        <v>OK</v>
      </c>
    </row>
    <row r="18" spans="1:15" s="9" customFormat="1">
      <c r="A18" s="17">
        <f t="shared" ref="A18:A66" si="4">ROW()-16</f>
        <v>2</v>
      </c>
      <c r="B18" s="52"/>
      <c r="C18" s="17"/>
      <c r="D18" s="17"/>
      <c r="E18" s="52"/>
      <c r="F18" s="52"/>
      <c r="G18" s="52"/>
      <c r="H18" s="20"/>
      <c r="I18" s="20"/>
      <c r="J18" s="116">
        <f t="shared" ref="J18:J66" si="5">H18+I18</f>
        <v>0</v>
      </c>
      <c r="K18" s="138"/>
      <c r="L18" s="17" t="str">
        <f t="shared" ref="L18:L66" si="6">IF(AND(B18&lt;&gt;"",E18=""),"未挑選設施類別","OK")</f>
        <v>OK</v>
      </c>
      <c r="M18" s="17" t="str">
        <f t="shared" ref="M18:M66" si="7">IF(AND(B18&lt;&gt;"",F18=""),"未填寫補助機關","OK")</f>
        <v>OK</v>
      </c>
      <c r="N18" s="17" t="str">
        <f t="shared" ref="N18:N66" si="8">IF(AND(B18&lt;&gt;"",G18=""),"未填寫計畫名稱","OK")</f>
        <v>OK</v>
      </c>
      <c r="O18" s="17" t="str">
        <f t="shared" ref="O18:O66" si="9">IF(AND(B18&lt;&gt;"",K18=""),"備註應說明","OK")</f>
        <v>OK</v>
      </c>
    </row>
    <row r="19" spans="1:15" s="9" customFormat="1">
      <c r="A19" s="17">
        <f t="shared" si="4"/>
        <v>3</v>
      </c>
      <c r="B19" s="115"/>
      <c r="C19" s="17"/>
      <c r="D19" s="17"/>
      <c r="E19" s="52"/>
      <c r="F19" s="115"/>
      <c r="G19" s="52"/>
      <c r="H19" s="20"/>
      <c r="I19" s="20"/>
      <c r="J19" s="116">
        <f t="shared" si="5"/>
        <v>0</v>
      </c>
      <c r="K19" s="138"/>
      <c r="L19" s="17" t="str">
        <f t="shared" si="6"/>
        <v>OK</v>
      </c>
      <c r="M19" s="17" t="str">
        <f t="shared" si="7"/>
        <v>OK</v>
      </c>
      <c r="N19" s="17" t="str">
        <f t="shared" si="8"/>
        <v>OK</v>
      </c>
      <c r="O19" s="17" t="str">
        <f t="shared" si="9"/>
        <v>OK</v>
      </c>
    </row>
    <row r="20" spans="1:15" s="9" customFormat="1">
      <c r="A20" s="17">
        <f t="shared" si="4"/>
        <v>4</v>
      </c>
      <c r="B20" s="52"/>
      <c r="C20" s="17"/>
      <c r="D20" s="17"/>
      <c r="E20" s="52"/>
      <c r="F20" s="52"/>
      <c r="G20" s="115"/>
      <c r="H20" s="20"/>
      <c r="I20" s="20"/>
      <c r="J20" s="116">
        <f t="shared" si="5"/>
        <v>0</v>
      </c>
      <c r="K20" s="138"/>
      <c r="L20" s="17" t="str">
        <f t="shared" si="6"/>
        <v>OK</v>
      </c>
      <c r="M20" s="17" t="str">
        <f t="shared" si="7"/>
        <v>OK</v>
      </c>
      <c r="N20" s="17" t="str">
        <f t="shared" si="8"/>
        <v>OK</v>
      </c>
      <c r="O20" s="17" t="str">
        <f t="shared" si="9"/>
        <v>OK</v>
      </c>
    </row>
    <row r="21" spans="1:15" s="9" customFormat="1">
      <c r="A21" s="17">
        <f t="shared" si="4"/>
        <v>5</v>
      </c>
      <c r="B21" s="52"/>
      <c r="C21" s="17"/>
      <c r="D21" s="17"/>
      <c r="E21" s="52"/>
      <c r="F21" s="52"/>
      <c r="G21" s="52"/>
      <c r="H21" s="20"/>
      <c r="I21" s="20"/>
      <c r="J21" s="116">
        <f t="shared" si="5"/>
        <v>0</v>
      </c>
      <c r="K21" s="138"/>
      <c r="L21" s="17" t="str">
        <f t="shared" si="6"/>
        <v>OK</v>
      </c>
      <c r="M21" s="17" t="str">
        <f t="shared" si="7"/>
        <v>OK</v>
      </c>
      <c r="N21" s="17" t="str">
        <f t="shared" si="8"/>
        <v>OK</v>
      </c>
      <c r="O21" s="17" t="str">
        <f t="shared" si="9"/>
        <v>OK</v>
      </c>
    </row>
    <row r="22" spans="1:15" s="9" customFormat="1">
      <c r="A22" s="17">
        <f t="shared" si="4"/>
        <v>6</v>
      </c>
      <c r="B22" s="52"/>
      <c r="C22" s="17"/>
      <c r="D22" s="17"/>
      <c r="E22" s="52"/>
      <c r="F22" s="52"/>
      <c r="G22" s="52"/>
      <c r="H22" s="20"/>
      <c r="I22" s="20"/>
      <c r="J22" s="116">
        <f t="shared" si="5"/>
        <v>0</v>
      </c>
      <c r="K22" s="138"/>
      <c r="L22" s="17" t="str">
        <f t="shared" si="6"/>
        <v>OK</v>
      </c>
      <c r="M22" s="17" t="str">
        <f t="shared" si="7"/>
        <v>OK</v>
      </c>
      <c r="N22" s="17" t="str">
        <f t="shared" si="8"/>
        <v>OK</v>
      </c>
      <c r="O22" s="17" t="str">
        <f t="shared" si="9"/>
        <v>OK</v>
      </c>
    </row>
    <row r="23" spans="1:15" s="9" customFormat="1">
      <c r="A23" s="17">
        <f t="shared" si="4"/>
        <v>7</v>
      </c>
      <c r="B23" s="52"/>
      <c r="C23" s="17"/>
      <c r="D23" s="17"/>
      <c r="E23" s="52"/>
      <c r="F23" s="52"/>
      <c r="G23" s="52"/>
      <c r="H23" s="20"/>
      <c r="I23" s="20"/>
      <c r="J23" s="116">
        <f t="shared" si="5"/>
        <v>0</v>
      </c>
      <c r="K23" s="138"/>
      <c r="L23" s="17" t="str">
        <f t="shared" si="6"/>
        <v>OK</v>
      </c>
      <c r="M23" s="17" t="str">
        <f t="shared" si="7"/>
        <v>OK</v>
      </c>
      <c r="N23" s="17" t="str">
        <f t="shared" si="8"/>
        <v>OK</v>
      </c>
      <c r="O23" s="17" t="str">
        <f t="shared" si="9"/>
        <v>OK</v>
      </c>
    </row>
    <row r="24" spans="1:15" s="9" customFormat="1">
      <c r="A24" s="17">
        <f t="shared" si="4"/>
        <v>8</v>
      </c>
      <c r="B24" s="52"/>
      <c r="C24" s="17"/>
      <c r="D24" s="17"/>
      <c r="E24" s="52"/>
      <c r="F24" s="52"/>
      <c r="G24" s="52"/>
      <c r="H24" s="20"/>
      <c r="I24" s="20"/>
      <c r="J24" s="116">
        <f t="shared" si="5"/>
        <v>0</v>
      </c>
      <c r="K24" s="138"/>
      <c r="L24" s="17" t="str">
        <f t="shared" si="6"/>
        <v>OK</v>
      </c>
      <c r="M24" s="17" t="str">
        <f t="shared" si="7"/>
        <v>OK</v>
      </c>
      <c r="N24" s="17" t="str">
        <f t="shared" si="8"/>
        <v>OK</v>
      </c>
      <c r="O24" s="17" t="str">
        <f t="shared" si="9"/>
        <v>OK</v>
      </c>
    </row>
    <row r="25" spans="1:15" s="9" customFormat="1">
      <c r="A25" s="17">
        <f t="shared" si="4"/>
        <v>9</v>
      </c>
      <c r="B25" s="52"/>
      <c r="C25" s="17"/>
      <c r="D25" s="17"/>
      <c r="E25" s="52"/>
      <c r="F25" s="115"/>
      <c r="G25" s="52"/>
      <c r="H25" s="20"/>
      <c r="I25" s="20"/>
      <c r="J25" s="116">
        <f t="shared" si="5"/>
        <v>0</v>
      </c>
      <c r="K25" s="138"/>
      <c r="L25" s="17" t="str">
        <f t="shared" si="6"/>
        <v>OK</v>
      </c>
      <c r="M25" s="17" t="str">
        <f t="shared" si="7"/>
        <v>OK</v>
      </c>
      <c r="N25" s="17" t="str">
        <f t="shared" si="8"/>
        <v>OK</v>
      </c>
      <c r="O25" s="17" t="str">
        <f t="shared" si="9"/>
        <v>OK</v>
      </c>
    </row>
    <row r="26" spans="1:15" s="9" customFormat="1">
      <c r="A26" s="17">
        <f t="shared" si="4"/>
        <v>10</v>
      </c>
      <c r="B26" s="52"/>
      <c r="C26" s="17"/>
      <c r="D26" s="17"/>
      <c r="E26" s="52"/>
      <c r="F26" s="52"/>
      <c r="G26" s="52"/>
      <c r="H26" s="20"/>
      <c r="I26" s="20"/>
      <c r="J26" s="116">
        <f t="shared" si="5"/>
        <v>0</v>
      </c>
      <c r="K26" s="138"/>
      <c r="L26" s="17" t="str">
        <f t="shared" si="6"/>
        <v>OK</v>
      </c>
      <c r="M26" s="17" t="str">
        <f t="shared" si="7"/>
        <v>OK</v>
      </c>
      <c r="N26" s="17" t="str">
        <f t="shared" si="8"/>
        <v>OK</v>
      </c>
      <c r="O26" s="17" t="str">
        <f t="shared" si="9"/>
        <v>OK</v>
      </c>
    </row>
    <row r="27" spans="1:15" s="9" customFormat="1">
      <c r="A27" s="17">
        <f t="shared" si="4"/>
        <v>11</v>
      </c>
      <c r="B27" s="52"/>
      <c r="C27" s="17"/>
      <c r="D27" s="17"/>
      <c r="E27" s="52"/>
      <c r="F27" s="52"/>
      <c r="G27" s="52"/>
      <c r="H27" s="20"/>
      <c r="I27" s="20"/>
      <c r="J27" s="116">
        <f t="shared" si="5"/>
        <v>0</v>
      </c>
      <c r="K27" s="138"/>
      <c r="L27" s="17" t="str">
        <f t="shared" si="6"/>
        <v>OK</v>
      </c>
      <c r="M27" s="17" t="str">
        <f t="shared" si="7"/>
        <v>OK</v>
      </c>
      <c r="N27" s="17" t="str">
        <f t="shared" si="8"/>
        <v>OK</v>
      </c>
      <c r="O27" s="17" t="str">
        <f t="shared" si="9"/>
        <v>OK</v>
      </c>
    </row>
    <row r="28" spans="1:15" s="9" customFormat="1">
      <c r="A28" s="17">
        <f t="shared" si="4"/>
        <v>12</v>
      </c>
      <c r="B28" s="52"/>
      <c r="C28" s="17"/>
      <c r="D28" s="17"/>
      <c r="E28" s="52"/>
      <c r="F28" s="52"/>
      <c r="G28" s="52"/>
      <c r="H28" s="20"/>
      <c r="I28" s="20"/>
      <c r="J28" s="116">
        <f t="shared" si="5"/>
        <v>0</v>
      </c>
      <c r="K28" s="138"/>
      <c r="L28" s="17" t="str">
        <f t="shared" si="6"/>
        <v>OK</v>
      </c>
      <c r="M28" s="17" t="str">
        <f t="shared" si="7"/>
        <v>OK</v>
      </c>
      <c r="N28" s="17" t="str">
        <f t="shared" si="8"/>
        <v>OK</v>
      </c>
      <c r="O28" s="17" t="str">
        <f t="shared" si="9"/>
        <v>OK</v>
      </c>
    </row>
    <row r="29" spans="1:15" s="9" customFormat="1">
      <c r="A29" s="17">
        <f t="shared" si="4"/>
        <v>13</v>
      </c>
      <c r="B29" s="52"/>
      <c r="C29" s="17"/>
      <c r="D29" s="17"/>
      <c r="E29" s="52"/>
      <c r="F29" s="52"/>
      <c r="G29" s="52"/>
      <c r="H29" s="20"/>
      <c r="I29" s="20"/>
      <c r="J29" s="116">
        <f t="shared" si="5"/>
        <v>0</v>
      </c>
      <c r="K29" s="138"/>
      <c r="L29" s="17" t="str">
        <f t="shared" si="6"/>
        <v>OK</v>
      </c>
      <c r="M29" s="17" t="str">
        <f t="shared" si="7"/>
        <v>OK</v>
      </c>
      <c r="N29" s="17" t="str">
        <f t="shared" si="8"/>
        <v>OK</v>
      </c>
      <c r="O29" s="17" t="str">
        <f t="shared" si="9"/>
        <v>OK</v>
      </c>
    </row>
    <row r="30" spans="1:15" s="9" customFormat="1">
      <c r="A30" s="17">
        <f t="shared" si="4"/>
        <v>14</v>
      </c>
      <c r="B30" s="52"/>
      <c r="C30" s="17"/>
      <c r="D30" s="17"/>
      <c r="E30" s="52"/>
      <c r="F30" s="52"/>
      <c r="G30" s="52"/>
      <c r="H30" s="20"/>
      <c r="I30" s="20"/>
      <c r="J30" s="116">
        <f t="shared" si="5"/>
        <v>0</v>
      </c>
      <c r="K30" s="138"/>
      <c r="L30" s="17" t="str">
        <f t="shared" si="6"/>
        <v>OK</v>
      </c>
      <c r="M30" s="17" t="str">
        <f t="shared" si="7"/>
        <v>OK</v>
      </c>
      <c r="N30" s="17" t="str">
        <f t="shared" si="8"/>
        <v>OK</v>
      </c>
      <c r="O30" s="17" t="str">
        <f t="shared" si="9"/>
        <v>OK</v>
      </c>
    </row>
    <row r="31" spans="1:15" s="9" customFormat="1">
      <c r="A31" s="17">
        <f t="shared" si="4"/>
        <v>15</v>
      </c>
      <c r="B31" s="52"/>
      <c r="C31" s="17"/>
      <c r="D31" s="17"/>
      <c r="E31" s="52"/>
      <c r="F31" s="52"/>
      <c r="G31" s="52"/>
      <c r="H31" s="20"/>
      <c r="I31" s="20"/>
      <c r="J31" s="116">
        <f t="shared" si="5"/>
        <v>0</v>
      </c>
      <c r="K31" s="138"/>
      <c r="L31" s="17" t="str">
        <f t="shared" si="6"/>
        <v>OK</v>
      </c>
      <c r="M31" s="17" t="str">
        <f t="shared" si="7"/>
        <v>OK</v>
      </c>
      <c r="N31" s="17" t="str">
        <f t="shared" si="8"/>
        <v>OK</v>
      </c>
      <c r="O31" s="17" t="str">
        <f t="shared" si="9"/>
        <v>OK</v>
      </c>
    </row>
    <row r="32" spans="1:15" s="9" customFormat="1">
      <c r="A32" s="17">
        <f t="shared" si="4"/>
        <v>16</v>
      </c>
      <c r="B32" s="52"/>
      <c r="C32" s="17"/>
      <c r="D32" s="17"/>
      <c r="E32" s="52"/>
      <c r="F32" s="52"/>
      <c r="G32" s="52"/>
      <c r="H32" s="20"/>
      <c r="I32" s="20"/>
      <c r="J32" s="116">
        <f t="shared" si="5"/>
        <v>0</v>
      </c>
      <c r="K32" s="138"/>
      <c r="L32" s="17" t="str">
        <f t="shared" si="6"/>
        <v>OK</v>
      </c>
      <c r="M32" s="17" t="str">
        <f t="shared" si="7"/>
        <v>OK</v>
      </c>
      <c r="N32" s="17" t="str">
        <f t="shared" si="8"/>
        <v>OK</v>
      </c>
      <c r="O32" s="17" t="str">
        <f t="shared" si="9"/>
        <v>OK</v>
      </c>
    </row>
    <row r="33" spans="1:15" s="9" customFormat="1">
      <c r="A33" s="17">
        <f t="shared" si="4"/>
        <v>17</v>
      </c>
      <c r="B33" s="52"/>
      <c r="C33" s="17"/>
      <c r="D33" s="17"/>
      <c r="E33" s="52"/>
      <c r="F33" s="52"/>
      <c r="G33" s="52"/>
      <c r="H33" s="20"/>
      <c r="I33" s="20"/>
      <c r="J33" s="116">
        <f t="shared" si="5"/>
        <v>0</v>
      </c>
      <c r="K33" s="138"/>
      <c r="L33" s="17" t="str">
        <f t="shared" si="6"/>
        <v>OK</v>
      </c>
      <c r="M33" s="17" t="str">
        <f t="shared" si="7"/>
        <v>OK</v>
      </c>
      <c r="N33" s="17" t="str">
        <f t="shared" si="8"/>
        <v>OK</v>
      </c>
      <c r="O33" s="17" t="str">
        <f t="shared" si="9"/>
        <v>OK</v>
      </c>
    </row>
    <row r="34" spans="1:15" s="9" customFormat="1">
      <c r="A34" s="17">
        <f t="shared" si="4"/>
        <v>18</v>
      </c>
      <c r="B34" s="52"/>
      <c r="C34" s="17"/>
      <c r="D34" s="17"/>
      <c r="E34" s="52"/>
      <c r="F34" s="52"/>
      <c r="G34" s="52"/>
      <c r="H34" s="20"/>
      <c r="I34" s="20"/>
      <c r="J34" s="116">
        <f t="shared" si="5"/>
        <v>0</v>
      </c>
      <c r="K34" s="138"/>
      <c r="L34" s="17" t="str">
        <f t="shared" si="6"/>
        <v>OK</v>
      </c>
      <c r="M34" s="17" t="str">
        <f t="shared" si="7"/>
        <v>OK</v>
      </c>
      <c r="N34" s="17" t="str">
        <f t="shared" si="8"/>
        <v>OK</v>
      </c>
      <c r="O34" s="17" t="str">
        <f t="shared" si="9"/>
        <v>OK</v>
      </c>
    </row>
    <row r="35" spans="1:15" s="9" customFormat="1">
      <c r="A35" s="17">
        <f t="shared" si="4"/>
        <v>19</v>
      </c>
      <c r="B35" s="52"/>
      <c r="C35" s="17"/>
      <c r="D35" s="17"/>
      <c r="E35" s="52"/>
      <c r="F35" s="52"/>
      <c r="G35" s="52"/>
      <c r="H35" s="20"/>
      <c r="I35" s="20"/>
      <c r="J35" s="116">
        <f t="shared" si="5"/>
        <v>0</v>
      </c>
      <c r="K35" s="138"/>
      <c r="L35" s="17" t="str">
        <f t="shared" si="6"/>
        <v>OK</v>
      </c>
      <c r="M35" s="17" t="str">
        <f t="shared" si="7"/>
        <v>OK</v>
      </c>
      <c r="N35" s="17" t="str">
        <f t="shared" si="8"/>
        <v>OK</v>
      </c>
      <c r="O35" s="17" t="str">
        <f t="shared" si="9"/>
        <v>OK</v>
      </c>
    </row>
    <row r="36" spans="1:15" s="9" customFormat="1">
      <c r="A36" s="17">
        <f t="shared" si="4"/>
        <v>20</v>
      </c>
      <c r="B36" s="52"/>
      <c r="C36" s="17"/>
      <c r="D36" s="17"/>
      <c r="E36" s="52"/>
      <c r="F36" s="52"/>
      <c r="G36" s="52"/>
      <c r="H36" s="20"/>
      <c r="I36" s="20"/>
      <c r="J36" s="116">
        <f t="shared" si="5"/>
        <v>0</v>
      </c>
      <c r="K36" s="138"/>
      <c r="L36" s="17" t="str">
        <f t="shared" si="6"/>
        <v>OK</v>
      </c>
      <c r="M36" s="17" t="str">
        <f t="shared" si="7"/>
        <v>OK</v>
      </c>
      <c r="N36" s="17" t="str">
        <f t="shared" si="8"/>
        <v>OK</v>
      </c>
      <c r="O36" s="17" t="str">
        <f t="shared" si="9"/>
        <v>OK</v>
      </c>
    </row>
    <row r="37" spans="1:15" s="9" customFormat="1">
      <c r="A37" s="17">
        <f t="shared" si="4"/>
        <v>21</v>
      </c>
      <c r="B37" s="52"/>
      <c r="C37" s="17"/>
      <c r="D37" s="17"/>
      <c r="E37" s="52"/>
      <c r="F37" s="52"/>
      <c r="G37" s="52"/>
      <c r="H37" s="20"/>
      <c r="I37" s="20"/>
      <c r="J37" s="116">
        <f t="shared" si="5"/>
        <v>0</v>
      </c>
      <c r="K37" s="138"/>
      <c r="L37" s="17" t="str">
        <f t="shared" si="6"/>
        <v>OK</v>
      </c>
      <c r="M37" s="17" t="str">
        <f t="shared" si="7"/>
        <v>OK</v>
      </c>
      <c r="N37" s="17" t="str">
        <f t="shared" si="8"/>
        <v>OK</v>
      </c>
      <c r="O37" s="17" t="str">
        <f t="shared" si="9"/>
        <v>OK</v>
      </c>
    </row>
    <row r="38" spans="1:15" s="9" customFormat="1">
      <c r="A38" s="17">
        <f t="shared" si="4"/>
        <v>22</v>
      </c>
      <c r="B38" s="52"/>
      <c r="C38" s="17"/>
      <c r="D38" s="17"/>
      <c r="E38" s="52"/>
      <c r="F38" s="52"/>
      <c r="G38" s="52"/>
      <c r="H38" s="20"/>
      <c r="I38" s="20"/>
      <c r="J38" s="116">
        <f t="shared" si="5"/>
        <v>0</v>
      </c>
      <c r="K38" s="138"/>
      <c r="L38" s="17" t="str">
        <f t="shared" si="6"/>
        <v>OK</v>
      </c>
      <c r="M38" s="17" t="str">
        <f t="shared" si="7"/>
        <v>OK</v>
      </c>
      <c r="N38" s="17" t="str">
        <f t="shared" si="8"/>
        <v>OK</v>
      </c>
      <c r="O38" s="17" t="str">
        <f t="shared" si="9"/>
        <v>OK</v>
      </c>
    </row>
    <row r="39" spans="1:15" s="9" customFormat="1">
      <c r="A39" s="17">
        <f t="shared" si="4"/>
        <v>23</v>
      </c>
      <c r="B39" s="52"/>
      <c r="C39" s="17"/>
      <c r="D39" s="17"/>
      <c r="E39" s="52"/>
      <c r="F39" s="52"/>
      <c r="G39" s="52"/>
      <c r="H39" s="20"/>
      <c r="I39" s="20"/>
      <c r="J39" s="116">
        <f t="shared" si="5"/>
        <v>0</v>
      </c>
      <c r="K39" s="138"/>
      <c r="L39" s="17" t="str">
        <f t="shared" si="6"/>
        <v>OK</v>
      </c>
      <c r="M39" s="17" t="str">
        <f t="shared" si="7"/>
        <v>OK</v>
      </c>
      <c r="N39" s="17" t="str">
        <f t="shared" si="8"/>
        <v>OK</v>
      </c>
      <c r="O39" s="17" t="str">
        <f t="shared" si="9"/>
        <v>OK</v>
      </c>
    </row>
    <row r="40" spans="1:15" s="9" customFormat="1">
      <c r="A40" s="17">
        <f t="shared" si="4"/>
        <v>24</v>
      </c>
      <c r="B40" s="52"/>
      <c r="C40" s="17"/>
      <c r="D40" s="17"/>
      <c r="E40" s="52"/>
      <c r="F40" s="52"/>
      <c r="G40" s="52"/>
      <c r="H40" s="20"/>
      <c r="I40" s="20"/>
      <c r="J40" s="116">
        <f t="shared" si="5"/>
        <v>0</v>
      </c>
      <c r="K40" s="138"/>
      <c r="L40" s="17" t="str">
        <f t="shared" si="6"/>
        <v>OK</v>
      </c>
      <c r="M40" s="17" t="str">
        <f t="shared" si="7"/>
        <v>OK</v>
      </c>
      <c r="N40" s="17" t="str">
        <f t="shared" si="8"/>
        <v>OK</v>
      </c>
      <c r="O40" s="17" t="str">
        <f t="shared" si="9"/>
        <v>OK</v>
      </c>
    </row>
    <row r="41" spans="1:15" s="9" customFormat="1">
      <c r="A41" s="17">
        <f t="shared" si="4"/>
        <v>25</v>
      </c>
      <c r="B41" s="52"/>
      <c r="C41" s="17"/>
      <c r="D41" s="17"/>
      <c r="E41" s="52"/>
      <c r="F41" s="52"/>
      <c r="G41" s="52"/>
      <c r="H41" s="20"/>
      <c r="I41" s="20"/>
      <c r="J41" s="116">
        <f t="shared" si="5"/>
        <v>0</v>
      </c>
      <c r="K41" s="138"/>
      <c r="L41" s="17" t="str">
        <f t="shared" si="6"/>
        <v>OK</v>
      </c>
      <c r="M41" s="17" t="str">
        <f t="shared" si="7"/>
        <v>OK</v>
      </c>
      <c r="N41" s="17" t="str">
        <f t="shared" si="8"/>
        <v>OK</v>
      </c>
      <c r="O41" s="17" t="str">
        <f t="shared" si="9"/>
        <v>OK</v>
      </c>
    </row>
    <row r="42" spans="1:15" s="9" customFormat="1">
      <c r="A42" s="17">
        <f t="shared" si="4"/>
        <v>26</v>
      </c>
      <c r="B42" s="52"/>
      <c r="C42" s="17"/>
      <c r="D42" s="17"/>
      <c r="E42" s="52"/>
      <c r="F42" s="52"/>
      <c r="G42" s="52"/>
      <c r="H42" s="20"/>
      <c r="I42" s="20"/>
      <c r="J42" s="116">
        <f t="shared" si="5"/>
        <v>0</v>
      </c>
      <c r="K42" s="138"/>
      <c r="L42" s="17" t="str">
        <f t="shared" si="6"/>
        <v>OK</v>
      </c>
      <c r="M42" s="17" t="str">
        <f t="shared" si="7"/>
        <v>OK</v>
      </c>
      <c r="N42" s="17" t="str">
        <f t="shared" si="8"/>
        <v>OK</v>
      </c>
      <c r="O42" s="17" t="str">
        <f t="shared" si="9"/>
        <v>OK</v>
      </c>
    </row>
    <row r="43" spans="1:15" s="9" customFormat="1">
      <c r="A43" s="17">
        <f t="shared" si="4"/>
        <v>27</v>
      </c>
      <c r="B43" s="52"/>
      <c r="C43" s="17"/>
      <c r="D43" s="17"/>
      <c r="E43" s="52"/>
      <c r="F43" s="52"/>
      <c r="G43" s="52"/>
      <c r="H43" s="20"/>
      <c r="I43" s="20"/>
      <c r="J43" s="116">
        <f t="shared" si="5"/>
        <v>0</v>
      </c>
      <c r="K43" s="138"/>
      <c r="L43" s="17" t="str">
        <f t="shared" si="6"/>
        <v>OK</v>
      </c>
      <c r="M43" s="17" t="str">
        <f t="shared" si="7"/>
        <v>OK</v>
      </c>
      <c r="N43" s="17" t="str">
        <f t="shared" si="8"/>
        <v>OK</v>
      </c>
      <c r="O43" s="17" t="str">
        <f t="shared" si="9"/>
        <v>OK</v>
      </c>
    </row>
    <row r="44" spans="1:15" s="9" customFormat="1">
      <c r="A44" s="17">
        <f t="shared" si="4"/>
        <v>28</v>
      </c>
      <c r="B44" s="52"/>
      <c r="C44" s="17"/>
      <c r="D44" s="17"/>
      <c r="E44" s="52"/>
      <c r="F44" s="52"/>
      <c r="G44" s="52"/>
      <c r="H44" s="20"/>
      <c r="I44" s="20"/>
      <c r="J44" s="116">
        <f t="shared" si="5"/>
        <v>0</v>
      </c>
      <c r="K44" s="138"/>
      <c r="L44" s="17" t="str">
        <f t="shared" si="6"/>
        <v>OK</v>
      </c>
      <c r="M44" s="17" t="str">
        <f t="shared" si="7"/>
        <v>OK</v>
      </c>
      <c r="N44" s="17" t="str">
        <f t="shared" si="8"/>
        <v>OK</v>
      </c>
      <c r="O44" s="17" t="str">
        <f t="shared" si="9"/>
        <v>OK</v>
      </c>
    </row>
    <row r="45" spans="1:15" s="9" customFormat="1">
      <c r="A45" s="17">
        <f t="shared" si="4"/>
        <v>29</v>
      </c>
      <c r="B45" s="52"/>
      <c r="C45" s="17"/>
      <c r="D45" s="17"/>
      <c r="E45" s="52"/>
      <c r="F45" s="52"/>
      <c r="G45" s="52"/>
      <c r="H45" s="20"/>
      <c r="I45" s="20"/>
      <c r="J45" s="116">
        <f t="shared" si="5"/>
        <v>0</v>
      </c>
      <c r="K45" s="138"/>
      <c r="L45" s="17" t="str">
        <f t="shared" si="6"/>
        <v>OK</v>
      </c>
      <c r="M45" s="17" t="str">
        <f t="shared" si="7"/>
        <v>OK</v>
      </c>
      <c r="N45" s="17" t="str">
        <f t="shared" si="8"/>
        <v>OK</v>
      </c>
      <c r="O45" s="17" t="str">
        <f t="shared" si="9"/>
        <v>OK</v>
      </c>
    </row>
    <row r="46" spans="1:15" s="9" customFormat="1">
      <c r="A46" s="17">
        <f t="shared" si="4"/>
        <v>30</v>
      </c>
      <c r="B46" s="52"/>
      <c r="C46" s="17"/>
      <c r="D46" s="17"/>
      <c r="E46" s="52"/>
      <c r="F46" s="52"/>
      <c r="G46" s="52"/>
      <c r="H46" s="20"/>
      <c r="I46" s="20"/>
      <c r="J46" s="116">
        <f t="shared" si="5"/>
        <v>0</v>
      </c>
      <c r="K46" s="138"/>
      <c r="L46" s="17" t="str">
        <f t="shared" si="6"/>
        <v>OK</v>
      </c>
      <c r="M46" s="17" t="str">
        <f t="shared" si="7"/>
        <v>OK</v>
      </c>
      <c r="N46" s="17" t="str">
        <f t="shared" si="8"/>
        <v>OK</v>
      </c>
      <c r="O46" s="17" t="str">
        <f t="shared" si="9"/>
        <v>OK</v>
      </c>
    </row>
    <row r="47" spans="1:15" s="9" customFormat="1">
      <c r="A47" s="17">
        <f t="shared" si="4"/>
        <v>31</v>
      </c>
      <c r="B47" s="52"/>
      <c r="C47" s="17"/>
      <c r="D47" s="17"/>
      <c r="E47" s="52"/>
      <c r="F47" s="52"/>
      <c r="G47" s="52"/>
      <c r="H47" s="20"/>
      <c r="I47" s="20"/>
      <c r="J47" s="116">
        <f t="shared" si="5"/>
        <v>0</v>
      </c>
      <c r="K47" s="138"/>
      <c r="L47" s="17" t="str">
        <f t="shared" si="6"/>
        <v>OK</v>
      </c>
      <c r="M47" s="17" t="str">
        <f t="shared" si="7"/>
        <v>OK</v>
      </c>
      <c r="N47" s="17" t="str">
        <f t="shared" si="8"/>
        <v>OK</v>
      </c>
      <c r="O47" s="17" t="str">
        <f t="shared" si="9"/>
        <v>OK</v>
      </c>
    </row>
    <row r="48" spans="1:15" s="9" customFormat="1">
      <c r="A48" s="17">
        <f t="shared" si="4"/>
        <v>32</v>
      </c>
      <c r="B48" s="52"/>
      <c r="C48" s="17"/>
      <c r="D48" s="17"/>
      <c r="E48" s="52"/>
      <c r="F48" s="52"/>
      <c r="G48" s="52"/>
      <c r="H48" s="20"/>
      <c r="I48" s="20"/>
      <c r="J48" s="116">
        <f t="shared" si="5"/>
        <v>0</v>
      </c>
      <c r="K48" s="138"/>
      <c r="L48" s="17" t="str">
        <f t="shared" si="6"/>
        <v>OK</v>
      </c>
      <c r="M48" s="17" t="str">
        <f t="shared" si="7"/>
        <v>OK</v>
      </c>
      <c r="N48" s="17" t="str">
        <f t="shared" si="8"/>
        <v>OK</v>
      </c>
      <c r="O48" s="17" t="str">
        <f t="shared" si="9"/>
        <v>OK</v>
      </c>
    </row>
    <row r="49" spans="1:15" s="9" customFormat="1">
      <c r="A49" s="17">
        <f t="shared" si="4"/>
        <v>33</v>
      </c>
      <c r="B49" s="52"/>
      <c r="C49" s="17"/>
      <c r="D49" s="17"/>
      <c r="E49" s="52"/>
      <c r="F49" s="52"/>
      <c r="G49" s="52"/>
      <c r="H49" s="20"/>
      <c r="I49" s="20"/>
      <c r="J49" s="116">
        <f t="shared" si="5"/>
        <v>0</v>
      </c>
      <c r="K49" s="138"/>
      <c r="L49" s="17" t="str">
        <f t="shared" si="6"/>
        <v>OK</v>
      </c>
      <c r="M49" s="17" t="str">
        <f t="shared" si="7"/>
        <v>OK</v>
      </c>
      <c r="N49" s="17" t="str">
        <f t="shared" si="8"/>
        <v>OK</v>
      </c>
      <c r="O49" s="17" t="str">
        <f t="shared" si="9"/>
        <v>OK</v>
      </c>
    </row>
    <row r="50" spans="1:15" s="9" customFormat="1">
      <c r="A50" s="17">
        <f t="shared" si="4"/>
        <v>34</v>
      </c>
      <c r="B50" s="52"/>
      <c r="C50" s="17"/>
      <c r="D50" s="17"/>
      <c r="E50" s="52"/>
      <c r="F50" s="52"/>
      <c r="G50" s="52"/>
      <c r="H50" s="20"/>
      <c r="I50" s="20"/>
      <c r="J50" s="116">
        <f t="shared" si="5"/>
        <v>0</v>
      </c>
      <c r="K50" s="138"/>
      <c r="L50" s="17" t="str">
        <f t="shared" si="6"/>
        <v>OK</v>
      </c>
      <c r="M50" s="17" t="str">
        <f t="shared" si="7"/>
        <v>OK</v>
      </c>
      <c r="N50" s="17" t="str">
        <f t="shared" si="8"/>
        <v>OK</v>
      </c>
      <c r="O50" s="17" t="str">
        <f t="shared" si="9"/>
        <v>OK</v>
      </c>
    </row>
    <row r="51" spans="1:15" s="9" customFormat="1">
      <c r="A51" s="17">
        <f t="shared" si="4"/>
        <v>35</v>
      </c>
      <c r="B51" s="52"/>
      <c r="C51" s="17"/>
      <c r="D51" s="17"/>
      <c r="E51" s="52"/>
      <c r="F51" s="52"/>
      <c r="G51" s="52"/>
      <c r="H51" s="20"/>
      <c r="I51" s="20"/>
      <c r="J51" s="116">
        <f t="shared" si="5"/>
        <v>0</v>
      </c>
      <c r="K51" s="138"/>
      <c r="L51" s="17" t="str">
        <f t="shared" si="6"/>
        <v>OK</v>
      </c>
      <c r="M51" s="17" t="str">
        <f t="shared" si="7"/>
        <v>OK</v>
      </c>
      <c r="N51" s="17" t="str">
        <f t="shared" si="8"/>
        <v>OK</v>
      </c>
      <c r="O51" s="17" t="str">
        <f t="shared" si="9"/>
        <v>OK</v>
      </c>
    </row>
    <row r="52" spans="1:15" s="9" customFormat="1">
      <c r="A52" s="17">
        <f t="shared" si="4"/>
        <v>36</v>
      </c>
      <c r="B52" s="52"/>
      <c r="C52" s="17"/>
      <c r="D52" s="17"/>
      <c r="E52" s="52"/>
      <c r="F52" s="52"/>
      <c r="G52" s="52"/>
      <c r="H52" s="20"/>
      <c r="I52" s="20"/>
      <c r="J52" s="116">
        <f t="shared" si="5"/>
        <v>0</v>
      </c>
      <c r="K52" s="138"/>
      <c r="L52" s="17" t="str">
        <f t="shared" si="6"/>
        <v>OK</v>
      </c>
      <c r="M52" s="17" t="str">
        <f t="shared" si="7"/>
        <v>OK</v>
      </c>
      <c r="N52" s="17" t="str">
        <f t="shared" si="8"/>
        <v>OK</v>
      </c>
      <c r="O52" s="17" t="str">
        <f t="shared" si="9"/>
        <v>OK</v>
      </c>
    </row>
    <row r="53" spans="1:15" s="9" customFormat="1">
      <c r="A53" s="17">
        <f t="shared" si="4"/>
        <v>37</v>
      </c>
      <c r="B53" s="52"/>
      <c r="C53" s="17"/>
      <c r="D53" s="17"/>
      <c r="E53" s="52"/>
      <c r="F53" s="52"/>
      <c r="G53" s="52"/>
      <c r="H53" s="20"/>
      <c r="I53" s="20"/>
      <c r="J53" s="116">
        <f t="shared" si="5"/>
        <v>0</v>
      </c>
      <c r="K53" s="138"/>
      <c r="L53" s="17" t="str">
        <f t="shared" si="6"/>
        <v>OK</v>
      </c>
      <c r="M53" s="17" t="str">
        <f t="shared" si="7"/>
        <v>OK</v>
      </c>
      <c r="N53" s="17" t="str">
        <f t="shared" si="8"/>
        <v>OK</v>
      </c>
      <c r="O53" s="17" t="str">
        <f t="shared" si="9"/>
        <v>OK</v>
      </c>
    </row>
    <row r="54" spans="1:15" s="9" customFormat="1">
      <c r="A54" s="17">
        <f t="shared" si="4"/>
        <v>38</v>
      </c>
      <c r="B54" s="52"/>
      <c r="C54" s="17"/>
      <c r="D54" s="17"/>
      <c r="E54" s="52"/>
      <c r="F54" s="52"/>
      <c r="G54" s="52"/>
      <c r="H54" s="20"/>
      <c r="I54" s="20"/>
      <c r="J54" s="116">
        <f t="shared" si="5"/>
        <v>0</v>
      </c>
      <c r="K54" s="138"/>
      <c r="L54" s="17" t="str">
        <f t="shared" si="6"/>
        <v>OK</v>
      </c>
      <c r="M54" s="17" t="str">
        <f t="shared" si="7"/>
        <v>OK</v>
      </c>
      <c r="N54" s="17" t="str">
        <f t="shared" si="8"/>
        <v>OK</v>
      </c>
      <c r="O54" s="17" t="str">
        <f t="shared" si="9"/>
        <v>OK</v>
      </c>
    </row>
    <row r="55" spans="1:15" s="9" customFormat="1">
      <c r="A55" s="17">
        <f t="shared" si="4"/>
        <v>39</v>
      </c>
      <c r="B55" s="52"/>
      <c r="C55" s="17"/>
      <c r="D55" s="17"/>
      <c r="E55" s="52"/>
      <c r="F55" s="52"/>
      <c r="G55" s="52"/>
      <c r="H55" s="20"/>
      <c r="I55" s="20"/>
      <c r="J55" s="116">
        <f t="shared" si="5"/>
        <v>0</v>
      </c>
      <c r="K55" s="138"/>
      <c r="L55" s="17" t="str">
        <f t="shared" si="6"/>
        <v>OK</v>
      </c>
      <c r="M55" s="17" t="str">
        <f t="shared" si="7"/>
        <v>OK</v>
      </c>
      <c r="N55" s="17" t="str">
        <f t="shared" si="8"/>
        <v>OK</v>
      </c>
      <c r="O55" s="17" t="str">
        <f t="shared" si="9"/>
        <v>OK</v>
      </c>
    </row>
    <row r="56" spans="1:15" s="9" customFormat="1">
      <c r="A56" s="17">
        <f t="shared" si="4"/>
        <v>40</v>
      </c>
      <c r="B56" s="52"/>
      <c r="C56" s="17"/>
      <c r="D56" s="17"/>
      <c r="E56" s="52"/>
      <c r="F56" s="52"/>
      <c r="G56" s="52"/>
      <c r="H56" s="20"/>
      <c r="I56" s="20"/>
      <c r="J56" s="116">
        <f t="shared" si="5"/>
        <v>0</v>
      </c>
      <c r="K56" s="138"/>
      <c r="L56" s="17" t="str">
        <f t="shared" si="6"/>
        <v>OK</v>
      </c>
      <c r="M56" s="17" t="str">
        <f t="shared" si="7"/>
        <v>OK</v>
      </c>
      <c r="N56" s="17" t="str">
        <f t="shared" si="8"/>
        <v>OK</v>
      </c>
      <c r="O56" s="17" t="str">
        <f t="shared" si="9"/>
        <v>OK</v>
      </c>
    </row>
    <row r="57" spans="1:15" s="9" customFormat="1">
      <c r="A57" s="17">
        <f t="shared" si="4"/>
        <v>41</v>
      </c>
      <c r="B57" s="52"/>
      <c r="C57" s="17"/>
      <c r="D57" s="17"/>
      <c r="E57" s="52"/>
      <c r="F57" s="52"/>
      <c r="G57" s="52"/>
      <c r="H57" s="20"/>
      <c r="I57" s="20"/>
      <c r="J57" s="116">
        <f t="shared" si="5"/>
        <v>0</v>
      </c>
      <c r="K57" s="138"/>
      <c r="L57" s="17" t="str">
        <f t="shared" si="6"/>
        <v>OK</v>
      </c>
      <c r="M57" s="17" t="str">
        <f t="shared" si="7"/>
        <v>OK</v>
      </c>
      <c r="N57" s="17" t="str">
        <f t="shared" si="8"/>
        <v>OK</v>
      </c>
      <c r="O57" s="17" t="str">
        <f t="shared" si="9"/>
        <v>OK</v>
      </c>
    </row>
    <row r="58" spans="1:15" s="9" customFormat="1">
      <c r="A58" s="17">
        <f t="shared" si="4"/>
        <v>42</v>
      </c>
      <c r="B58" s="52"/>
      <c r="C58" s="17"/>
      <c r="D58" s="17"/>
      <c r="E58" s="52"/>
      <c r="F58" s="52"/>
      <c r="G58" s="52"/>
      <c r="H58" s="20"/>
      <c r="I58" s="20"/>
      <c r="J58" s="116">
        <f t="shared" si="5"/>
        <v>0</v>
      </c>
      <c r="K58" s="138"/>
      <c r="L58" s="17" t="str">
        <f t="shared" si="6"/>
        <v>OK</v>
      </c>
      <c r="M58" s="17" t="str">
        <f t="shared" si="7"/>
        <v>OK</v>
      </c>
      <c r="N58" s="17" t="str">
        <f t="shared" si="8"/>
        <v>OK</v>
      </c>
      <c r="O58" s="17" t="str">
        <f t="shared" si="9"/>
        <v>OK</v>
      </c>
    </row>
    <row r="59" spans="1:15" s="9" customFormat="1">
      <c r="A59" s="17">
        <f t="shared" si="4"/>
        <v>43</v>
      </c>
      <c r="B59" s="52"/>
      <c r="C59" s="17"/>
      <c r="D59" s="17"/>
      <c r="E59" s="52"/>
      <c r="F59" s="52"/>
      <c r="G59" s="52"/>
      <c r="H59" s="20"/>
      <c r="I59" s="20"/>
      <c r="J59" s="116">
        <f t="shared" si="5"/>
        <v>0</v>
      </c>
      <c r="K59" s="138"/>
      <c r="L59" s="17" t="str">
        <f t="shared" si="6"/>
        <v>OK</v>
      </c>
      <c r="M59" s="17" t="str">
        <f t="shared" si="7"/>
        <v>OK</v>
      </c>
      <c r="N59" s="17" t="str">
        <f t="shared" si="8"/>
        <v>OK</v>
      </c>
      <c r="O59" s="17" t="str">
        <f t="shared" si="9"/>
        <v>OK</v>
      </c>
    </row>
    <row r="60" spans="1:15" s="9" customFormat="1">
      <c r="A60" s="17">
        <f t="shared" si="4"/>
        <v>44</v>
      </c>
      <c r="B60" s="52"/>
      <c r="C60" s="17"/>
      <c r="D60" s="17"/>
      <c r="E60" s="52"/>
      <c r="F60" s="52"/>
      <c r="G60" s="52"/>
      <c r="H60" s="20"/>
      <c r="I60" s="20"/>
      <c r="J60" s="116">
        <f t="shared" si="5"/>
        <v>0</v>
      </c>
      <c r="K60" s="138"/>
      <c r="L60" s="17" t="str">
        <f t="shared" si="6"/>
        <v>OK</v>
      </c>
      <c r="M60" s="17" t="str">
        <f t="shared" si="7"/>
        <v>OK</v>
      </c>
      <c r="N60" s="17" t="str">
        <f t="shared" si="8"/>
        <v>OK</v>
      </c>
      <c r="O60" s="17" t="str">
        <f t="shared" si="9"/>
        <v>OK</v>
      </c>
    </row>
    <row r="61" spans="1:15" s="9" customFormat="1">
      <c r="A61" s="17">
        <f t="shared" si="4"/>
        <v>45</v>
      </c>
      <c r="B61" s="52"/>
      <c r="C61" s="17"/>
      <c r="D61" s="17"/>
      <c r="E61" s="52"/>
      <c r="F61" s="52"/>
      <c r="G61" s="52"/>
      <c r="H61" s="20"/>
      <c r="I61" s="20"/>
      <c r="J61" s="116">
        <f t="shared" si="5"/>
        <v>0</v>
      </c>
      <c r="K61" s="138"/>
      <c r="L61" s="17" t="str">
        <f t="shared" si="6"/>
        <v>OK</v>
      </c>
      <c r="M61" s="17" t="str">
        <f t="shared" si="7"/>
        <v>OK</v>
      </c>
      <c r="N61" s="17" t="str">
        <f t="shared" si="8"/>
        <v>OK</v>
      </c>
      <c r="O61" s="17" t="str">
        <f t="shared" si="9"/>
        <v>OK</v>
      </c>
    </row>
    <row r="62" spans="1:15" s="9" customFormat="1">
      <c r="A62" s="17">
        <f t="shared" si="4"/>
        <v>46</v>
      </c>
      <c r="B62" s="52"/>
      <c r="C62" s="17"/>
      <c r="D62" s="17"/>
      <c r="E62" s="52"/>
      <c r="F62" s="52"/>
      <c r="G62" s="52"/>
      <c r="H62" s="20"/>
      <c r="I62" s="20"/>
      <c r="J62" s="116">
        <f t="shared" si="5"/>
        <v>0</v>
      </c>
      <c r="K62" s="138"/>
      <c r="L62" s="17" t="str">
        <f t="shared" si="6"/>
        <v>OK</v>
      </c>
      <c r="M62" s="17" t="str">
        <f t="shared" si="7"/>
        <v>OK</v>
      </c>
      <c r="N62" s="17" t="str">
        <f t="shared" si="8"/>
        <v>OK</v>
      </c>
      <c r="O62" s="17" t="str">
        <f t="shared" si="9"/>
        <v>OK</v>
      </c>
    </row>
    <row r="63" spans="1:15" s="9" customFormat="1">
      <c r="A63" s="17">
        <f t="shared" si="4"/>
        <v>47</v>
      </c>
      <c r="B63" s="52"/>
      <c r="C63" s="17"/>
      <c r="D63" s="17"/>
      <c r="E63" s="52"/>
      <c r="F63" s="52"/>
      <c r="G63" s="52"/>
      <c r="H63" s="20"/>
      <c r="I63" s="20"/>
      <c r="J63" s="116">
        <f t="shared" si="5"/>
        <v>0</v>
      </c>
      <c r="K63" s="138"/>
      <c r="L63" s="17" t="str">
        <f t="shared" si="6"/>
        <v>OK</v>
      </c>
      <c r="M63" s="17" t="str">
        <f t="shared" si="7"/>
        <v>OK</v>
      </c>
      <c r="N63" s="17" t="str">
        <f t="shared" si="8"/>
        <v>OK</v>
      </c>
      <c r="O63" s="17" t="str">
        <f t="shared" si="9"/>
        <v>OK</v>
      </c>
    </row>
    <row r="64" spans="1:15" s="9" customFormat="1">
      <c r="A64" s="17">
        <f t="shared" si="4"/>
        <v>48</v>
      </c>
      <c r="B64" s="52"/>
      <c r="C64" s="17"/>
      <c r="D64" s="17"/>
      <c r="E64" s="52"/>
      <c r="F64" s="52"/>
      <c r="G64" s="52"/>
      <c r="H64" s="20"/>
      <c r="I64" s="20"/>
      <c r="J64" s="116">
        <f t="shared" si="5"/>
        <v>0</v>
      </c>
      <c r="K64" s="138"/>
      <c r="L64" s="17" t="str">
        <f t="shared" si="6"/>
        <v>OK</v>
      </c>
      <c r="M64" s="17" t="str">
        <f t="shared" si="7"/>
        <v>OK</v>
      </c>
      <c r="N64" s="17" t="str">
        <f t="shared" si="8"/>
        <v>OK</v>
      </c>
      <c r="O64" s="17" t="str">
        <f t="shared" si="9"/>
        <v>OK</v>
      </c>
    </row>
    <row r="65" spans="1:15" s="9" customFormat="1">
      <c r="A65" s="17">
        <f t="shared" si="4"/>
        <v>49</v>
      </c>
      <c r="B65" s="52"/>
      <c r="C65" s="17"/>
      <c r="D65" s="17"/>
      <c r="E65" s="52"/>
      <c r="F65" s="52"/>
      <c r="G65" s="52"/>
      <c r="H65" s="20"/>
      <c r="I65" s="20"/>
      <c r="J65" s="116">
        <f t="shared" si="5"/>
        <v>0</v>
      </c>
      <c r="K65" s="138"/>
      <c r="L65" s="17" t="str">
        <f t="shared" si="6"/>
        <v>OK</v>
      </c>
      <c r="M65" s="17" t="str">
        <f t="shared" si="7"/>
        <v>OK</v>
      </c>
      <c r="N65" s="17" t="str">
        <f t="shared" si="8"/>
        <v>OK</v>
      </c>
      <c r="O65" s="17" t="str">
        <f t="shared" si="9"/>
        <v>OK</v>
      </c>
    </row>
    <row r="66" spans="1:15" s="9" customFormat="1">
      <c r="A66" s="17">
        <f t="shared" si="4"/>
        <v>50</v>
      </c>
      <c r="B66" s="52"/>
      <c r="C66" s="17"/>
      <c r="D66" s="17"/>
      <c r="E66" s="52"/>
      <c r="F66" s="52"/>
      <c r="G66" s="52"/>
      <c r="H66" s="20"/>
      <c r="I66" s="20"/>
      <c r="J66" s="116">
        <f t="shared" si="5"/>
        <v>0</v>
      </c>
      <c r="K66" s="138"/>
      <c r="L66" s="17" t="str">
        <f t="shared" si="6"/>
        <v>OK</v>
      </c>
      <c r="M66" s="17" t="str">
        <f t="shared" si="7"/>
        <v>OK</v>
      </c>
      <c r="N66" s="17" t="str">
        <f t="shared" si="8"/>
        <v>OK</v>
      </c>
      <c r="O66" s="17" t="str">
        <f t="shared" si="9"/>
        <v>OK</v>
      </c>
    </row>
    <row r="67" spans="1:15" s="59" customFormat="1" ht="123" customHeight="1">
      <c r="A67" s="67" t="s">
        <v>162</v>
      </c>
      <c r="B67" s="67"/>
      <c r="C67" s="67"/>
      <c r="D67" s="67"/>
      <c r="E67" s="67"/>
      <c r="F67" s="67"/>
      <c r="G67" s="67"/>
      <c r="H67" s="67"/>
      <c r="I67" s="67"/>
      <c r="J67" s="67"/>
      <c r="K67" s="67"/>
    </row>
    <row r="68" spans="1:15" s="61" customFormat="1" ht="16.399999999999999" customHeight="1">
      <c r="A68" s="60"/>
      <c r="C68" s="59"/>
      <c r="D68" s="58"/>
      <c r="E68" s="58"/>
      <c r="F68" s="62"/>
      <c r="G68" s="62"/>
      <c r="H68" s="58"/>
      <c r="I68" s="58"/>
      <c r="J68" s="58"/>
    </row>
    <row r="69" spans="1:15" s="61" customFormat="1" ht="39" customHeight="1">
      <c r="A69" s="65" t="s">
        <v>24</v>
      </c>
      <c r="B69" s="65"/>
      <c r="C69" s="65"/>
      <c r="D69" s="65"/>
      <c r="E69" s="65"/>
      <c r="F69" s="65"/>
      <c r="G69" s="65"/>
      <c r="H69" s="65"/>
      <c r="I69" s="65"/>
      <c r="J69" s="65"/>
      <c r="K69" s="65"/>
    </row>
    <row r="70" spans="1:15" s="61" customFormat="1" ht="19.5">
      <c r="A70" s="65" t="s">
        <v>5</v>
      </c>
      <c r="B70" s="65"/>
      <c r="C70" s="65"/>
      <c r="D70" s="65"/>
      <c r="E70" s="65"/>
      <c r="F70" s="65"/>
      <c r="G70" s="65"/>
      <c r="H70" s="65"/>
      <c r="I70" s="65"/>
      <c r="J70" s="65"/>
      <c r="K70" s="65"/>
    </row>
    <row r="71" spans="1:15" s="61" customFormat="1">
      <c r="A71" s="60"/>
      <c r="F71" s="63"/>
      <c r="G71" s="63"/>
    </row>
    <row r="72" spans="1:15" s="61" customFormat="1">
      <c r="A72" s="60"/>
      <c r="F72" s="63"/>
      <c r="G72" s="63"/>
    </row>
  </sheetData>
  <sheetProtection formatCells="0" formatColumns="0" formatRows="0" insertColumns="0" insertRows="0" deleteColumns="0" deleteRows="0" autoFilter="0"/>
  <protectedRanges>
    <protectedRange sqref="A4" name="市縣政府別"/>
    <protectedRange sqref="B9:I9 K11 B15:I15 K13 B11:I11 K15 B13:I13 K9 K17:K66 B17:I66" name="表格欄位"/>
    <protectedRange sqref="A9 A11 A13 A15 A17:A66" name="項次"/>
  </protectedRanges>
  <mergeCells count="22">
    <mergeCell ref="L5:O6"/>
    <mergeCell ref="A2:K2"/>
    <mergeCell ref="A3:K3"/>
    <mergeCell ref="A5:A6"/>
    <mergeCell ref="B5:B6"/>
    <mergeCell ref="C5:D5"/>
    <mergeCell ref="E5:E6"/>
    <mergeCell ref="F5:F6"/>
    <mergeCell ref="G5:G6"/>
    <mergeCell ref="H5:J5"/>
    <mergeCell ref="A4:B4"/>
    <mergeCell ref="C4:E4"/>
    <mergeCell ref="A70:K70"/>
    <mergeCell ref="A16:B16"/>
    <mergeCell ref="A67:K67"/>
    <mergeCell ref="A69:K69"/>
    <mergeCell ref="K5:K6"/>
    <mergeCell ref="A7:B7"/>
    <mergeCell ref="A8:B8"/>
    <mergeCell ref="A10:B10"/>
    <mergeCell ref="A12:B12"/>
    <mergeCell ref="A14:B14"/>
  </mergeCells>
  <phoneticPr fontId="1" type="noConversion"/>
  <printOptions horizontalCentered="1"/>
  <pageMargins left="0.23622047244094491" right="0.23622047244094491" top="0.74803149606299213" bottom="0.74803149606299213" header="0.31496062992125984" footer="0.31496062992125984"/>
  <pageSetup paperSize="9" scale="88" fitToHeight="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318D8A8C-E996-4A64-AEF2-718FD303EAA8}">
          <x14:formula1>
            <xm:f>清單!$A$2:$A$6</xm:f>
          </x14:formula1>
          <xm:sqref>C9 C11 C13 C15 C17:C66</xm:sqref>
        </x14:dataValidation>
        <x14:dataValidation type="list" allowBlank="1" showInputMessage="1" showErrorMessage="1" xr:uid="{79119509-8EDC-4183-8B10-30018D9EF229}">
          <x14:formula1>
            <xm:f>清單!$B$2:$B$13</xm:f>
          </x14:formula1>
          <xm:sqref>D9 D11 D13 D15 D17:D66</xm:sqref>
        </x14:dataValidation>
        <x14:dataValidation type="list" errorStyle="warning" allowBlank="1" showInputMessage="1" showErrorMessage="1" errorTitle="請用下拉式選單挑選" error="請用下拉式選單挑選" xr:uid="{43D23EB4-A131-4DAC-8D09-4389E53E8F4D}">
          <x14:formula1>
            <xm:f>清單!$C$2:$C$12</xm:f>
          </x14:formula1>
          <xm:sqref>E13 E15 E11</xm:sqref>
        </x14:dataValidation>
        <x14:dataValidation type="list" errorStyle="warning" allowBlank="1" showInputMessage="1" showErrorMessage="1" errorTitle="請用下拉式選單挑選" error="除K：其他工程設施外，其餘請用下拉式選單挑選" xr:uid="{0D0A115C-9FB7-42E5-8862-6806842457AD}">
          <x14:formula1>
            <xm:f>清單!$C$2:$C$12</xm:f>
          </x14:formula1>
          <xm:sqref>E9</xm:sqref>
        </x14:dataValidation>
        <x14:dataValidation type="list" errorStyle="warning" allowBlank="1" showInputMessage="1" showErrorMessage="1" errorTitle="除類別為K請說明外，其餘請使用下拉式選單" error="除類別為K請說明外，其餘請使用下拉式選單" xr:uid="{70BE8F27-13F0-44AA-8925-5CF1ED1E6309}">
          <x14:formula1>
            <xm:f>清單!$C$2:$C$12</xm:f>
          </x14:formula1>
          <xm:sqref>E17:E66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9107-E04D-4AE9-B74C-B171A12270E5}">
  <sheetPr>
    <tabColor theme="5"/>
  </sheetPr>
  <dimension ref="A1:L6"/>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7"/>
  <cols>
    <col min="1" max="1" width="5.6328125" style="25" customWidth="1"/>
    <col min="2" max="2" width="86.453125" style="100" customWidth="1"/>
    <col min="3" max="16384" width="8.7265625" style="100"/>
  </cols>
  <sheetData>
    <row r="1" spans="1:12">
      <c r="A1" s="105" t="s">
        <v>163</v>
      </c>
      <c r="B1" s="105"/>
      <c r="C1" s="101"/>
      <c r="D1" s="101"/>
      <c r="E1" s="101"/>
      <c r="F1" s="101"/>
      <c r="G1" s="101"/>
      <c r="H1" s="101"/>
      <c r="I1" s="101"/>
      <c r="J1" s="101"/>
      <c r="K1" s="101"/>
      <c r="L1" s="101"/>
    </row>
    <row r="2" spans="1:12" ht="68">
      <c r="A2" s="102">
        <v>1</v>
      </c>
      <c r="B2" s="103" t="s">
        <v>168</v>
      </c>
    </row>
    <row r="3" spans="1:12" ht="51">
      <c r="A3" s="102">
        <v>2</v>
      </c>
      <c r="B3" s="103" t="s">
        <v>169</v>
      </c>
    </row>
    <row r="4" spans="1:12">
      <c r="A4" s="102">
        <v>3</v>
      </c>
      <c r="B4" s="103" t="s">
        <v>164</v>
      </c>
    </row>
    <row r="5" spans="1:12">
      <c r="A5" s="102">
        <v>4</v>
      </c>
      <c r="B5" s="103" t="s">
        <v>165</v>
      </c>
    </row>
    <row r="6" spans="1:12" ht="34">
      <c r="A6" s="102">
        <v>5</v>
      </c>
      <c r="B6" s="104" t="s">
        <v>166</v>
      </c>
    </row>
  </sheetData>
  <sheetProtection algorithmName="SHA-512" hashValue="WPCMuKTF7aEjtftwGFsedrQNJ1/ASg8WdK7UgpfU71PDqkLNuZ83YK0M0lOYrm8/pEDKS8ovlCPOf/U/cMxaXA==" saltValue="Cxms8MWyjpNq6hpDGroxyg==" spinCount="100000" sheet="1" objects="1" scenarios="1" formatCells="0" formatColumns="0" formatRows="0" autoFilter="0"/>
  <mergeCells count="1">
    <mergeCell ref="A1:B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A1F94-79C1-4FDF-8DE1-1A8200E8A923}">
  <sheetPr>
    <tabColor rgb="FF92D050"/>
    <pageSetUpPr fitToPage="1"/>
  </sheetPr>
  <dimension ref="A1:K82"/>
  <sheetViews>
    <sheetView zoomScale="80" zoomScaleNormal="80" workbookViewId="0">
      <pane ySplit="6" topLeftCell="A39" activePane="bottomLeft" state="frozen"/>
      <selection pane="bottomLeft" activeCell="A5" sqref="A5:A6"/>
    </sheetView>
  </sheetViews>
  <sheetFormatPr defaultRowHeight="17"/>
  <cols>
    <col min="1" max="1" width="5" style="7" customWidth="1"/>
    <col min="2" max="2" width="35.36328125" style="114" customWidth="1"/>
    <col min="3" max="4" width="6.90625" style="3" customWidth="1"/>
    <col min="5" max="5" width="18" style="3" bestFit="1" customWidth="1"/>
    <col min="6" max="6" width="15.453125" style="14" bestFit="1" customWidth="1"/>
    <col min="7" max="7" width="18" style="14" bestFit="1" customWidth="1"/>
    <col min="8" max="8" width="14.453125" style="3" bestFit="1" customWidth="1"/>
    <col min="9" max="9" width="13.1796875" style="3" bestFit="1" customWidth="1"/>
    <col min="10" max="10" width="14.54296875" style="3" bestFit="1" customWidth="1"/>
    <col min="11" max="11" width="20.453125" style="3" customWidth="1"/>
    <col min="12" max="252" width="8.7265625" style="3"/>
    <col min="253" max="253" width="5.08984375" style="3" customWidth="1"/>
    <col min="254" max="254" width="7.6328125" style="3" customWidth="1"/>
    <col min="255" max="255" width="12.08984375" style="3" customWidth="1"/>
    <col min="256" max="256" width="9" style="3" customWidth="1"/>
    <col min="257" max="257" width="10.453125" style="3" customWidth="1"/>
    <col min="258" max="259" width="11" style="3" customWidth="1"/>
    <col min="260" max="260" width="9.08984375" style="3" customWidth="1"/>
    <col min="261" max="261" width="17.6328125" style="3" customWidth="1"/>
    <col min="262" max="262" width="5.08984375" style="3" customWidth="1"/>
    <col min="263" max="263" width="19.90625" style="3" customWidth="1"/>
    <col min="264" max="264" width="22.6328125" style="3" customWidth="1"/>
    <col min="265" max="265" width="20.36328125" style="3" customWidth="1"/>
    <col min="266" max="266" width="18.08984375" style="3" customWidth="1"/>
    <col min="267" max="508" width="8.7265625" style="3"/>
    <col min="509" max="509" width="5.08984375" style="3" customWidth="1"/>
    <col min="510" max="510" width="7.6328125" style="3" customWidth="1"/>
    <col min="511" max="511" width="12.08984375" style="3" customWidth="1"/>
    <col min="512" max="512" width="9" style="3" customWidth="1"/>
    <col min="513" max="513" width="10.453125" style="3" customWidth="1"/>
    <col min="514" max="515" width="11" style="3" customWidth="1"/>
    <col min="516" max="516" width="9.08984375" style="3" customWidth="1"/>
    <col min="517" max="517" width="17.6328125" style="3" customWidth="1"/>
    <col min="518" max="518" width="5.08984375" style="3" customWidth="1"/>
    <col min="519" max="519" width="19.90625" style="3" customWidth="1"/>
    <col min="520" max="520" width="22.6328125" style="3" customWidth="1"/>
    <col min="521" max="521" width="20.36328125" style="3" customWidth="1"/>
    <col min="522" max="522" width="18.08984375" style="3" customWidth="1"/>
    <col min="523" max="764" width="8.7265625" style="3"/>
    <col min="765" max="765" width="5.08984375" style="3" customWidth="1"/>
    <col min="766" max="766" width="7.6328125" style="3" customWidth="1"/>
    <col min="767" max="767" width="12.08984375" style="3" customWidth="1"/>
    <col min="768" max="768" width="9" style="3" customWidth="1"/>
    <col min="769" max="769" width="10.453125" style="3" customWidth="1"/>
    <col min="770" max="771" width="11" style="3" customWidth="1"/>
    <col min="772" max="772" width="9.08984375" style="3" customWidth="1"/>
    <col min="773" max="773" width="17.6328125" style="3" customWidth="1"/>
    <col min="774" max="774" width="5.08984375" style="3" customWidth="1"/>
    <col min="775" max="775" width="19.90625" style="3" customWidth="1"/>
    <col min="776" max="776" width="22.6328125" style="3" customWidth="1"/>
    <col min="777" max="777" width="20.36328125" style="3" customWidth="1"/>
    <col min="778" max="778" width="18.08984375" style="3" customWidth="1"/>
    <col min="779" max="1020" width="8.7265625" style="3"/>
    <col min="1021" max="1021" width="5.08984375" style="3" customWidth="1"/>
    <col min="1022" max="1022" width="7.6328125" style="3" customWidth="1"/>
    <col min="1023" max="1023" width="12.08984375" style="3" customWidth="1"/>
    <col min="1024" max="1024" width="9" style="3" customWidth="1"/>
    <col min="1025" max="1025" width="10.453125" style="3" customWidth="1"/>
    <col min="1026" max="1027" width="11" style="3" customWidth="1"/>
    <col min="1028" max="1028" width="9.08984375" style="3" customWidth="1"/>
    <col min="1029" max="1029" width="17.6328125" style="3" customWidth="1"/>
    <col min="1030" max="1030" width="5.08984375" style="3" customWidth="1"/>
    <col min="1031" max="1031" width="19.90625" style="3" customWidth="1"/>
    <col min="1032" max="1032" width="22.6328125" style="3" customWidth="1"/>
    <col min="1033" max="1033" width="20.36328125" style="3" customWidth="1"/>
    <col min="1034" max="1034" width="18.08984375" style="3" customWidth="1"/>
    <col min="1035" max="1276" width="8.7265625" style="3"/>
    <col min="1277" max="1277" width="5.08984375" style="3" customWidth="1"/>
    <col min="1278" max="1278" width="7.6328125" style="3" customWidth="1"/>
    <col min="1279" max="1279" width="12.08984375" style="3" customWidth="1"/>
    <col min="1280" max="1280" width="9" style="3" customWidth="1"/>
    <col min="1281" max="1281" width="10.453125" style="3" customWidth="1"/>
    <col min="1282" max="1283" width="11" style="3" customWidth="1"/>
    <col min="1284" max="1284" width="9.08984375" style="3" customWidth="1"/>
    <col min="1285" max="1285" width="17.6328125" style="3" customWidth="1"/>
    <col min="1286" max="1286" width="5.08984375" style="3" customWidth="1"/>
    <col min="1287" max="1287" width="19.90625" style="3" customWidth="1"/>
    <col min="1288" max="1288" width="22.6328125" style="3" customWidth="1"/>
    <col min="1289" max="1289" width="20.36328125" style="3" customWidth="1"/>
    <col min="1290" max="1290" width="18.08984375" style="3" customWidth="1"/>
    <col min="1291" max="1532" width="8.7265625" style="3"/>
    <col min="1533" max="1533" width="5.08984375" style="3" customWidth="1"/>
    <col min="1534" max="1534" width="7.6328125" style="3" customWidth="1"/>
    <col min="1535" max="1535" width="12.08984375" style="3" customWidth="1"/>
    <col min="1536" max="1536" width="9" style="3" customWidth="1"/>
    <col min="1537" max="1537" width="10.453125" style="3" customWidth="1"/>
    <col min="1538" max="1539" width="11" style="3" customWidth="1"/>
    <col min="1540" max="1540" width="9.08984375" style="3" customWidth="1"/>
    <col min="1541" max="1541" width="17.6328125" style="3" customWidth="1"/>
    <col min="1542" max="1542" width="5.08984375" style="3" customWidth="1"/>
    <col min="1543" max="1543" width="19.90625" style="3" customWidth="1"/>
    <col min="1544" max="1544" width="22.6328125" style="3" customWidth="1"/>
    <col min="1545" max="1545" width="20.36328125" style="3" customWidth="1"/>
    <col min="1546" max="1546" width="18.08984375" style="3" customWidth="1"/>
    <col min="1547" max="1788" width="8.7265625" style="3"/>
    <col min="1789" max="1789" width="5.08984375" style="3" customWidth="1"/>
    <col min="1790" max="1790" width="7.6328125" style="3" customWidth="1"/>
    <col min="1791" max="1791" width="12.08984375" style="3" customWidth="1"/>
    <col min="1792" max="1792" width="9" style="3" customWidth="1"/>
    <col min="1793" max="1793" width="10.453125" style="3" customWidth="1"/>
    <col min="1794" max="1795" width="11" style="3" customWidth="1"/>
    <col min="1796" max="1796" width="9.08984375" style="3" customWidth="1"/>
    <col min="1797" max="1797" width="17.6328125" style="3" customWidth="1"/>
    <col min="1798" max="1798" width="5.08984375" style="3" customWidth="1"/>
    <col min="1799" max="1799" width="19.90625" style="3" customWidth="1"/>
    <col min="1800" max="1800" width="22.6328125" style="3" customWidth="1"/>
    <col min="1801" max="1801" width="20.36328125" style="3" customWidth="1"/>
    <col min="1802" max="1802" width="18.08984375" style="3" customWidth="1"/>
    <col min="1803" max="2044" width="8.7265625" style="3"/>
    <col min="2045" max="2045" width="5.08984375" style="3" customWidth="1"/>
    <col min="2046" max="2046" width="7.6328125" style="3" customWidth="1"/>
    <col min="2047" max="2047" width="12.08984375" style="3" customWidth="1"/>
    <col min="2048" max="2048" width="9" style="3" customWidth="1"/>
    <col min="2049" max="2049" width="10.453125" style="3" customWidth="1"/>
    <col min="2050" max="2051" width="11" style="3" customWidth="1"/>
    <col min="2052" max="2052" width="9.08984375" style="3" customWidth="1"/>
    <col min="2053" max="2053" width="17.6328125" style="3" customWidth="1"/>
    <col min="2054" max="2054" width="5.08984375" style="3" customWidth="1"/>
    <col min="2055" max="2055" width="19.90625" style="3" customWidth="1"/>
    <col min="2056" max="2056" width="22.6328125" style="3" customWidth="1"/>
    <col min="2057" max="2057" width="20.36328125" style="3" customWidth="1"/>
    <col min="2058" max="2058" width="18.08984375" style="3" customWidth="1"/>
    <col min="2059" max="2300" width="8.7265625" style="3"/>
    <col min="2301" max="2301" width="5.08984375" style="3" customWidth="1"/>
    <col min="2302" max="2302" width="7.6328125" style="3" customWidth="1"/>
    <col min="2303" max="2303" width="12.08984375" style="3" customWidth="1"/>
    <col min="2304" max="2304" width="9" style="3" customWidth="1"/>
    <col min="2305" max="2305" width="10.453125" style="3" customWidth="1"/>
    <col min="2306" max="2307" width="11" style="3" customWidth="1"/>
    <col min="2308" max="2308" width="9.08984375" style="3" customWidth="1"/>
    <col min="2309" max="2309" width="17.6328125" style="3" customWidth="1"/>
    <col min="2310" max="2310" width="5.08984375" style="3" customWidth="1"/>
    <col min="2311" max="2311" width="19.90625" style="3" customWidth="1"/>
    <col min="2312" max="2312" width="22.6328125" style="3" customWidth="1"/>
    <col min="2313" max="2313" width="20.36328125" style="3" customWidth="1"/>
    <col min="2314" max="2314" width="18.08984375" style="3" customWidth="1"/>
    <col min="2315" max="2556" width="8.7265625" style="3"/>
    <col min="2557" max="2557" width="5.08984375" style="3" customWidth="1"/>
    <col min="2558" max="2558" width="7.6328125" style="3" customWidth="1"/>
    <col min="2559" max="2559" width="12.08984375" style="3" customWidth="1"/>
    <col min="2560" max="2560" width="9" style="3" customWidth="1"/>
    <col min="2561" max="2561" width="10.453125" style="3" customWidth="1"/>
    <col min="2562" max="2563" width="11" style="3" customWidth="1"/>
    <col min="2564" max="2564" width="9.08984375" style="3" customWidth="1"/>
    <col min="2565" max="2565" width="17.6328125" style="3" customWidth="1"/>
    <col min="2566" max="2566" width="5.08984375" style="3" customWidth="1"/>
    <col min="2567" max="2567" width="19.90625" style="3" customWidth="1"/>
    <col min="2568" max="2568" width="22.6328125" style="3" customWidth="1"/>
    <col min="2569" max="2569" width="20.36328125" style="3" customWidth="1"/>
    <col min="2570" max="2570" width="18.08984375" style="3" customWidth="1"/>
    <col min="2571" max="2812" width="8.7265625" style="3"/>
    <col min="2813" max="2813" width="5.08984375" style="3" customWidth="1"/>
    <col min="2814" max="2814" width="7.6328125" style="3" customWidth="1"/>
    <col min="2815" max="2815" width="12.08984375" style="3" customWidth="1"/>
    <col min="2816" max="2816" width="9" style="3" customWidth="1"/>
    <col min="2817" max="2817" width="10.453125" style="3" customWidth="1"/>
    <col min="2818" max="2819" width="11" style="3" customWidth="1"/>
    <col min="2820" max="2820" width="9.08984375" style="3" customWidth="1"/>
    <col min="2821" max="2821" width="17.6328125" style="3" customWidth="1"/>
    <col min="2822" max="2822" width="5.08984375" style="3" customWidth="1"/>
    <col min="2823" max="2823" width="19.90625" style="3" customWidth="1"/>
    <col min="2824" max="2824" width="22.6328125" style="3" customWidth="1"/>
    <col min="2825" max="2825" width="20.36328125" style="3" customWidth="1"/>
    <col min="2826" max="2826" width="18.08984375" style="3" customWidth="1"/>
    <col min="2827" max="3068" width="8.7265625" style="3"/>
    <col min="3069" max="3069" width="5.08984375" style="3" customWidth="1"/>
    <col min="3070" max="3070" width="7.6328125" style="3" customWidth="1"/>
    <col min="3071" max="3071" width="12.08984375" style="3" customWidth="1"/>
    <col min="3072" max="3072" width="9" style="3" customWidth="1"/>
    <col min="3073" max="3073" width="10.453125" style="3" customWidth="1"/>
    <col min="3074" max="3075" width="11" style="3" customWidth="1"/>
    <col min="3076" max="3076" width="9.08984375" style="3" customWidth="1"/>
    <col min="3077" max="3077" width="17.6328125" style="3" customWidth="1"/>
    <col min="3078" max="3078" width="5.08984375" style="3" customWidth="1"/>
    <col min="3079" max="3079" width="19.90625" style="3" customWidth="1"/>
    <col min="3080" max="3080" width="22.6328125" style="3" customWidth="1"/>
    <col min="3081" max="3081" width="20.36328125" style="3" customWidth="1"/>
    <col min="3082" max="3082" width="18.08984375" style="3" customWidth="1"/>
    <col min="3083" max="3324" width="8.7265625" style="3"/>
    <col min="3325" max="3325" width="5.08984375" style="3" customWidth="1"/>
    <col min="3326" max="3326" width="7.6328125" style="3" customWidth="1"/>
    <col min="3327" max="3327" width="12.08984375" style="3" customWidth="1"/>
    <col min="3328" max="3328" width="9" style="3" customWidth="1"/>
    <col min="3329" max="3329" width="10.453125" style="3" customWidth="1"/>
    <col min="3330" max="3331" width="11" style="3" customWidth="1"/>
    <col min="3332" max="3332" width="9.08984375" style="3" customWidth="1"/>
    <col min="3333" max="3333" width="17.6328125" style="3" customWidth="1"/>
    <col min="3334" max="3334" width="5.08984375" style="3" customWidth="1"/>
    <col min="3335" max="3335" width="19.90625" style="3" customWidth="1"/>
    <col min="3336" max="3336" width="22.6328125" style="3" customWidth="1"/>
    <col min="3337" max="3337" width="20.36328125" style="3" customWidth="1"/>
    <col min="3338" max="3338" width="18.08984375" style="3" customWidth="1"/>
    <col min="3339" max="3580" width="8.7265625" style="3"/>
    <col min="3581" max="3581" width="5.08984375" style="3" customWidth="1"/>
    <col min="3582" max="3582" width="7.6328125" style="3" customWidth="1"/>
    <col min="3583" max="3583" width="12.08984375" style="3" customWidth="1"/>
    <col min="3584" max="3584" width="9" style="3" customWidth="1"/>
    <col min="3585" max="3585" width="10.453125" style="3" customWidth="1"/>
    <col min="3586" max="3587" width="11" style="3" customWidth="1"/>
    <col min="3588" max="3588" width="9.08984375" style="3" customWidth="1"/>
    <col min="3589" max="3589" width="17.6328125" style="3" customWidth="1"/>
    <col min="3590" max="3590" width="5.08984375" style="3" customWidth="1"/>
    <col min="3591" max="3591" width="19.90625" style="3" customWidth="1"/>
    <col min="3592" max="3592" width="22.6328125" style="3" customWidth="1"/>
    <col min="3593" max="3593" width="20.36328125" style="3" customWidth="1"/>
    <col min="3594" max="3594" width="18.08984375" style="3" customWidth="1"/>
    <col min="3595" max="3836" width="8.7265625" style="3"/>
    <col min="3837" max="3837" width="5.08984375" style="3" customWidth="1"/>
    <col min="3838" max="3838" width="7.6328125" style="3" customWidth="1"/>
    <col min="3839" max="3839" width="12.08984375" style="3" customWidth="1"/>
    <col min="3840" max="3840" width="9" style="3" customWidth="1"/>
    <col min="3841" max="3841" width="10.453125" style="3" customWidth="1"/>
    <col min="3842" max="3843" width="11" style="3" customWidth="1"/>
    <col min="3844" max="3844" width="9.08984375" style="3" customWidth="1"/>
    <col min="3845" max="3845" width="17.6328125" style="3" customWidth="1"/>
    <col min="3846" max="3846" width="5.08984375" style="3" customWidth="1"/>
    <col min="3847" max="3847" width="19.90625" style="3" customWidth="1"/>
    <col min="3848" max="3848" width="22.6328125" style="3" customWidth="1"/>
    <col min="3849" max="3849" width="20.36328125" style="3" customWidth="1"/>
    <col min="3850" max="3850" width="18.08984375" style="3" customWidth="1"/>
    <col min="3851" max="4092" width="8.7265625" style="3"/>
    <col min="4093" max="4093" width="5.08984375" style="3" customWidth="1"/>
    <col min="4094" max="4094" width="7.6328125" style="3" customWidth="1"/>
    <col min="4095" max="4095" width="12.08984375" style="3" customWidth="1"/>
    <col min="4096" max="4096" width="9" style="3" customWidth="1"/>
    <col min="4097" max="4097" width="10.453125" style="3" customWidth="1"/>
    <col min="4098" max="4099" width="11" style="3" customWidth="1"/>
    <col min="4100" max="4100" width="9.08984375" style="3" customWidth="1"/>
    <col min="4101" max="4101" width="17.6328125" style="3" customWidth="1"/>
    <col min="4102" max="4102" width="5.08984375" style="3" customWidth="1"/>
    <col min="4103" max="4103" width="19.90625" style="3" customWidth="1"/>
    <col min="4104" max="4104" width="22.6328125" style="3" customWidth="1"/>
    <col min="4105" max="4105" width="20.36328125" style="3" customWidth="1"/>
    <col min="4106" max="4106" width="18.08984375" style="3" customWidth="1"/>
    <col min="4107" max="4348" width="8.7265625" style="3"/>
    <col min="4349" max="4349" width="5.08984375" style="3" customWidth="1"/>
    <col min="4350" max="4350" width="7.6328125" style="3" customWidth="1"/>
    <col min="4351" max="4351" width="12.08984375" style="3" customWidth="1"/>
    <col min="4352" max="4352" width="9" style="3" customWidth="1"/>
    <col min="4353" max="4353" width="10.453125" style="3" customWidth="1"/>
    <col min="4354" max="4355" width="11" style="3" customWidth="1"/>
    <col min="4356" max="4356" width="9.08984375" style="3" customWidth="1"/>
    <col min="4357" max="4357" width="17.6328125" style="3" customWidth="1"/>
    <col min="4358" max="4358" width="5.08984375" style="3" customWidth="1"/>
    <col min="4359" max="4359" width="19.90625" style="3" customWidth="1"/>
    <col min="4360" max="4360" width="22.6328125" style="3" customWidth="1"/>
    <col min="4361" max="4361" width="20.36328125" style="3" customWidth="1"/>
    <col min="4362" max="4362" width="18.08984375" style="3" customWidth="1"/>
    <col min="4363" max="4604" width="8.7265625" style="3"/>
    <col min="4605" max="4605" width="5.08984375" style="3" customWidth="1"/>
    <col min="4606" max="4606" width="7.6328125" style="3" customWidth="1"/>
    <col min="4607" max="4607" width="12.08984375" style="3" customWidth="1"/>
    <col min="4608" max="4608" width="9" style="3" customWidth="1"/>
    <col min="4609" max="4609" width="10.453125" style="3" customWidth="1"/>
    <col min="4610" max="4611" width="11" style="3" customWidth="1"/>
    <col min="4612" max="4612" width="9.08984375" style="3" customWidth="1"/>
    <col min="4613" max="4613" width="17.6328125" style="3" customWidth="1"/>
    <col min="4614" max="4614" width="5.08984375" style="3" customWidth="1"/>
    <col min="4615" max="4615" width="19.90625" style="3" customWidth="1"/>
    <col min="4616" max="4616" width="22.6328125" style="3" customWidth="1"/>
    <col min="4617" max="4617" width="20.36328125" style="3" customWidth="1"/>
    <col min="4618" max="4618" width="18.08984375" style="3" customWidth="1"/>
    <col min="4619" max="4860" width="8.7265625" style="3"/>
    <col min="4861" max="4861" width="5.08984375" style="3" customWidth="1"/>
    <col min="4862" max="4862" width="7.6328125" style="3" customWidth="1"/>
    <col min="4863" max="4863" width="12.08984375" style="3" customWidth="1"/>
    <col min="4864" max="4864" width="9" style="3" customWidth="1"/>
    <col min="4865" max="4865" width="10.453125" style="3" customWidth="1"/>
    <col min="4866" max="4867" width="11" style="3" customWidth="1"/>
    <col min="4868" max="4868" width="9.08984375" style="3" customWidth="1"/>
    <col min="4869" max="4869" width="17.6328125" style="3" customWidth="1"/>
    <col min="4870" max="4870" width="5.08984375" style="3" customWidth="1"/>
    <col min="4871" max="4871" width="19.90625" style="3" customWidth="1"/>
    <col min="4872" max="4872" width="22.6328125" style="3" customWidth="1"/>
    <col min="4873" max="4873" width="20.36328125" style="3" customWidth="1"/>
    <col min="4874" max="4874" width="18.08984375" style="3" customWidth="1"/>
    <col min="4875" max="5116" width="8.7265625" style="3"/>
    <col min="5117" max="5117" width="5.08984375" style="3" customWidth="1"/>
    <col min="5118" max="5118" width="7.6328125" style="3" customWidth="1"/>
    <col min="5119" max="5119" width="12.08984375" style="3" customWidth="1"/>
    <col min="5120" max="5120" width="9" style="3" customWidth="1"/>
    <col min="5121" max="5121" width="10.453125" style="3" customWidth="1"/>
    <col min="5122" max="5123" width="11" style="3" customWidth="1"/>
    <col min="5124" max="5124" width="9.08984375" style="3" customWidth="1"/>
    <col min="5125" max="5125" width="17.6328125" style="3" customWidth="1"/>
    <col min="5126" max="5126" width="5.08984375" style="3" customWidth="1"/>
    <col min="5127" max="5127" width="19.90625" style="3" customWidth="1"/>
    <col min="5128" max="5128" width="22.6328125" style="3" customWidth="1"/>
    <col min="5129" max="5129" width="20.36328125" style="3" customWidth="1"/>
    <col min="5130" max="5130" width="18.08984375" style="3" customWidth="1"/>
    <col min="5131" max="5372" width="8.7265625" style="3"/>
    <col min="5373" max="5373" width="5.08984375" style="3" customWidth="1"/>
    <col min="5374" max="5374" width="7.6328125" style="3" customWidth="1"/>
    <col min="5375" max="5375" width="12.08984375" style="3" customWidth="1"/>
    <col min="5376" max="5376" width="9" style="3" customWidth="1"/>
    <col min="5377" max="5377" width="10.453125" style="3" customWidth="1"/>
    <col min="5378" max="5379" width="11" style="3" customWidth="1"/>
    <col min="5380" max="5380" width="9.08984375" style="3" customWidth="1"/>
    <col min="5381" max="5381" width="17.6328125" style="3" customWidth="1"/>
    <col min="5382" max="5382" width="5.08984375" style="3" customWidth="1"/>
    <col min="5383" max="5383" width="19.90625" style="3" customWidth="1"/>
    <col min="5384" max="5384" width="22.6328125" style="3" customWidth="1"/>
    <col min="5385" max="5385" width="20.36328125" style="3" customWidth="1"/>
    <col min="5386" max="5386" width="18.08984375" style="3" customWidth="1"/>
    <col min="5387" max="5628" width="8.7265625" style="3"/>
    <col min="5629" max="5629" width="5.08984375" style="3" customWidth="1"/>
    <col min="5630" max="5630" width="7.6328125" style="3" customWidth="1"/>
    <col min="5631" max="5631" width="12.08984375" style="3" customWidth="1"/>
    <col min="5632" max="5632" width="9" style="3" customWidth="1"/>
    <col min="5633" max="5633" width="10.453125" style="3" customWidth="1"/>
    <col min="5634" max="5635" width="11" style="3" customWidth="1"/>
    <col min="5636" max="5636" width="9.08984375" style="3" customWidth="1"/>
    <col min="5637" max="5637" width="17.6328125" style="3" customWidth="1"/>
    <col min="5638" max="5638" width="5.08984375" style="3" customWidth="1"/>
    <col min="5639" max="5639" width="19.90625" style="3" customWidth="1"/>
    <col min="5640" max="5640" width="22.6328125" style="3" customWidth="1"/>
    <col min="5641" max="5641" width="20.36328125" style="3" customWidth="1"/>
    <col min="5642" max="5642" width="18.08984375" style="3" customWidth="1"/>
    <col min="5643" max="5884" width="8.7265625" style="3"/>
    <col min="5885" max="5885" width="5.08984375" style="3" customWidth="1"/>
    <col min="5886" max="5886" width="7.6328125" style="3" customWidth="1"/>
    <col min="5887" max="5887" width="12.08984375" style="3" customWidth="1"/>
    <col min="5888" max="5888" width="9" style="3" customWidth="1"/>
    <col min="5889" max="5889" width="10.453125" style="3" customWidth="1"/>
    <col min="5890" max="5891" width="11" style="3" customWidth="1"/>
    <col min="5892" max="5892" width="9.08984375" style="3" customWidth="1"/>
    <col min="5893" max="5893" width="17.6328125" style="3" customWidth="1"/>
    <col min="5894" max="5894" width="5.08984375" style="3" customWidth="1"/>
    <col min="5895" max="5895" width="19.90625" style="3" customWidth="1"/>
    <col min="5896" max="5896" width="22.6328125" style="3" customWidth="1"/>
    <col min="5897" max="5897" width="20.36328125" style="3" customWidth="1"/>
    <col min="5898" max="5898" width="18.08984375" style="3" customWidth="1"/>
    <col min="5899" max="6140" width="8.7265625" style="3"/>
    <col min="6141" max="6141" width="5.08984375" style="3" customWidth="1"/>
    <col min="6142" max="6142" width="7.6328125" style="3" customWidth="1"/>
    <col min="6143" max="6143" width="12.08984375" style="3" customWidth="1"/>
    <col min="6144" max="6144" width="9" style="3" customWidth="1"/>
    <col min="6145" max="6145" width="10.453125" style="3" customWidth="1"/>
    <col min="6146" max="6147" width="11" style="3" customWidth="1"/>
    <col min="6148" max="6148" width="9.08984375" style="3" customWidth="1"/>
    <col min="6149" max="6149" width="17.6328125" style="3" customWidth="1"/>
    <col min="6150" max="6150" width="5.08984375" style="3" customWidth="1"/>
    <col min="6151" max="6151" width="19.90625" style="3" customWidth="1"/>
    <col min="6152" max="6152" width="22.6328125" style="3" customWidth="1"/>
    <col min="6153" max="6153" width="20.36328125" style="3" customWidth="1"/>
    <col min="6154" max="6154" width="18.08984375" style="3" customWidth="1"/>
    <col min="6155" max="6396" width="8.7265625" style="3"/>
    <col min="6397" max="6397" width="5.08984375" style="3" customWidth="1"/>
    <col min="6398" max="6398" width="7.6328125" style="3" customWidth="1"/>
    <col min="6399" max="6399" width="12.08984375" style="3" customWidth="1"/>
    <col min="6400" max="6400" width="9" style="3" customWidth="1"/>
    <col min="6401" max="6401" width="10.453125" style="3" customWidth="1"/>
    <col min="6402" max="6403" width="11" style="3" customWidth="1"/>
    <col min="6404" max="6404" width="9.08984375" style="3" customWidth="1"/>
    <col min="6405" max="6405" width="17.6328125" style="3" customWidth="1"/>
    <col min="6406" max="6406" width="5.08984375" style="3" customWidth="1"/>
    <col min="6407" max="6407" width="19.90625" style="3" customWidth="1"/>
    <col min="6408" max="6408" width="22.6328125" style="3" customWidth="1"/>
    <col min="6409" max="6409" width="20.36328125" style="3" customWidth="1"/>
    <col min="6410" max="6410" width="18.08984375" style="3" customWidth="1"/>
    <col min="6411" max="6652" width="8.7265625" style="3"/>
    <col min="6653" max="6653" width="5.08984375" style="3" customWidth="1"/>
    <col min="6654" max="6654" width="7.6328125" style="3" customWidth="1"/>
    <col min="6655" max="6655" width="12.08984375" style="3" customWidth="1"/>
    <col min="6656" max="6656" width="9" style="3" customWidth="1"/>
    <col min="6657" max="6657" width="10.453125" style="3" customWidth="1"/>
    <col min="6658" max="6659" width="11" style="3" customWidth="1"/>
    <col min="6660" max="6660" width="9.08984375" style="3" customWidth="1"/>
    <col min="6661" max="6661" width="17.6328125" style="3" customWidth="1"/>
    <col min="6662" max="6662" width="5.08984375" style="3" customWidth="1"/>
    <col min="6663" max="6663" width="19.90625" style="3" customWidth="1"/>
    <col min="6664" max="6664" width="22.6328125" style="3" customWidth="1"/>
    <col min="6665" max="6665" width="20.36328125" style="3" customWidth="1"/>
    <col min="6666" max="6666" width="18.08984375" style="3" customWidth="1"/>
    <col min="6667" max="6908" width="8.7265625" style="3"/>
    <col min="6909" max="6909" width="5.08984375" style="3" customWidth="1"/>
    <col min="6910" max="6910" width="7.6328125" style="3" customWidth="1"/>
    <col min="6911" max="6911" width="12.08984375" style="3" customWidth="1"/>
    <col min="6912" max="6912" width="9" style="3" customWidth="1"/>
    <col min="6913" max="6913" width="10.453125" style="3" customWidth="1"/>
    <col min="6914" max="6915" width="11" style="3" customWidth="1"/>
    <col min="6916" max="6916" width="9.08984375" style="3" customWidth="1"/>
    <col min="6917" max="6917" width="17.6328125" style="3" customWidth="1"/>
    <col min="6918" max="6918" width="5.08984375" style="3" customWidth="1"/>
    <col min="6919" max="6919" width="19.90625" style="3" customWidth="1"/>
    <col min="6920" max="6920" width="22.6328125" style="3" customWidth="1"/>
    <col min="6921" max="6921" width="20.36328125" style="3" customWidth="1"/>
    <col min="6922" max="6922" width="18.08984375" style="3" customWidth="1"/>
    <col min="6923" max="7164" width="8.7265625" style="3"/>
    <col min="7165" max="7165" width="5.08984375" style="3" customWidth="1"/>
    <col min="7166" max="7166" width="7.6328125" style="3" customWidth="1"/>
    <col min="7167" max="7167" width="12.08984375" style="3" customWidth="1"/>
    <col min="7168" max="7168" width="9" style="3" customWidth="1"/>
    <col min="7169" max="7169" width="10.453125" style="3" customWidth="1"/>
    <col min="7170" max="7171" width="11" style="3" customWidth="1"/>
    <col min="7172" max="7172" width="9.08984375" style="3" customWidth="1"/>
    <col min="7173" max="7173" width="17.6328125" style="3" customWidth="1"/>
    <col min="7174" max="7174" width="5.08984375" style="3" customWidth="1"/>
    <col min="7175" max="7175" width="19.90625" style="3" customWidth="1"/>
    <col min="7176" max="7176" width="22.6328125" style="3" customWidth="1"/>
    <col min="7177" max="7177" width="20.36328125" style="3" customWidth="1"/>
    <col min="7178" max="7178" width="18.08984375" style="3" customWidth="1"/>
    <col min="7179" max="7420" width="8.7265625" style="3"/>
    <col min="7421" max="7421" width="5.08984375" style="3" customWidth="1"/>
    <col min="7422" max="7422" width="7.6328125" style="3" customWidth="1"/>
    <col min="7423" max="7423" width="12.08984375" style="3" customWidth="1"/>
    <col min="7424" max="7424" width="9" style="3" customWidth="1"/>
    <col min="7425" max="7425" width="10.453125" style="3" customWidth="1"/>
    <col min="7426" max="7427" width="11" style="3" customWidth="1"/>
    <col min="7428" max="7428" width="9.08984375" style="3" customWidth="1"/>
    <col min="7429" max="7429" width="17.6328125" style="3" customWidth="1"/>
    <col min="7430" max="7430" width="5.08984375" style="3" customWidth="1"/>
    <col min="7431" max="7431" width="19.90625" style="3" customWidth="1"/>
    <col min="7432" max="7432" width="22.6328125" style="3" customWidth="1"/>
    <col min="7433" max="7433" width="20.36328125" style="3" customWidth="1"/>
    <col min="7434" max="7434" width="18.08984375" style="3" customWidth="1"/>
    <col min="7435" max="7676" width="8.7265625" style="3"/>
    <col min="7677" max="7677" width="5.08984375" style="3" customWidth="1"/>
    <col min="7678" max="7678" width="7.6328125" style="3" customWidth="1"/>
    <col min="7679" max="7679" width="12.08984375" style="3" customWidth="1"/>
    <col min="7680" max="7680" width="9" style="3" customWidth="1"/>
    <col min="7681" max="7681" width="10.453125" style="3" customWidth="1"/>
    <col min="7682" max="7683" width="11" style="3" customWidth="1"/>
    <col min="7684" max="7684" width="9.08984375" style="3" customWidth="1"/>
    <col min="7685" max="7685" width="17.6328125" style="3" customWidth="1"/>
    <col min="7686" max="7686" width="5.08984375" style="3" customWidth="1"/>
    <col min="7687" max="7687" width="19.90625" style="3" customWidth="1"/>
    <col min="7688" max="7688" width="22.6328125" style="3" customWidth="1"/>
    <col min="7689" max="7689" width="20.36328125" style="3" customWidth="1"/>
    <col min="7690" max="7690" width="18.08984375" style="3" customWidth="1"/>
    <col min="7691" max="7932" width="8.7265625" style="3"/>
    <col min="7933" max="7933" width="5.08984375" style="3" customWidth="1"/>
    <col min="7934" max="7934" width="7.6328125" style="3" customWidth="1"/>
    <col min="7935" max="7935" width="12.08984375" style="3" customWidth="1"/>
    <col min="7936" max="7936" width="9" style="3" customWidth="1"/>
    <col min="7937" max="7937" width="10.453125" style="3" customWidth="1"/>
    <col min="7938" max="7939" width="11" style="3" customWidth="1"/>
    <col min="7940" max="7940" width="9.08984375" style="3" customWidth="1"/>
    <col min="7941" max="7941" width="17.6328125" style="3" customWidth="1"/>
    <col min="7942" max="7942" width="5.08984375" style="3" customWidth="1"/>
    <col min="7943" max="7943" width="19.90625" style="3" customWidth="1"/>
    <col min="7944" max="7944" width="22.6328125" style="3" customWidth="1"/>
    <col min="7945" max="7945" width="20.36328125" style="3" customWidth="1"/>
    <col min="7946" max="7946" width="18.08984375" style="3" customWidth="1"/>
    <col min="7947" max="8188" width="8.7265625" style="3"/>
    <col min="8189" max="8189" width="5.08984375" style="3" customWidth="1"/>
    <col min="8190" max="8190" width="7.6328125" style="3" customWidth="1"/>
    <col min="8191" max="8191" width="12.08984375" style="3" customWidth="1"/>
    <col min="8192" max="8192" width="9" style="3" customWidth="1"/>
    <col min="8193" max="8193" width="10.453125" style="3" customWidth="1"/>
    <col min="8194" max="8195" width="11" style="3" customWidth="1"/>
    <col min="8196" max="8196" width="9.08984375" style="3" customWidth="1"/>
    <col min="8197" max="8197" width="17.6328125" style="3" customWidth="1"/>
    <col min="8198" max="8198" width="5.08984375" style="3" customWidth="1"/>
    <col min="8199" max="8199" width="19.90625" style="3" customWidth="1"/>
    <col min="8200" max="8200" width="22.6328125" style="3" customWidth="1"/>
    <col min="8201" max="8201" width="20.36328125" style="3" customWidth="1"/>
    <col min="8202" max="8202" width="18.08984375" style="3" customWidth="1"/>
    <col min="8203" max="8444" width="8.7265625" style="3"/>
    <col min="8445" max="8445" width="5.08984375" style="3" customWidth="1"/>
    <col min="8446" max="8446" width="7.6328125" style="3" customWidth="1"/>
    <col min="8447" max="8447" width="12.08984375" style="3" customWidth="1"/>
    <col min="8448" max="8448" width="9" style="3" customWidth="1"/>
    <col min="8449" max="8449" width="10.453125" style="3" customWidth="1"/>
    <col min="8450" max="8451" width="11" style="3" customWidth="1"/>
    <col min="8452" max="8452" width="9.08984375" style="3" customWidth="1"/>
    <col min="8453" max="8453" width="17.6328125" style="3" customWidth="1"/>
    <col min="8454" max="8454" width="5.08984375" style="3" customWidth="1"/>
    <col min="8455" max="8455" width="19.90625" style="3" customWidth="1"/>
    <col min="8456" max="8456" width="22.6328125" style="3" customWidth="1"/>
    <col min="8457" max="8457" width="20.36328125" style="3" customWidth="1"/>
    <col min="8458" max="8458" width="18.08984375" style="3" customWidth="1"/>
    <col min="8459" max="8700" width="8.7265625" style="3"/>
    <col min="8701" max="8701" width="5.08984375" style="3" customWidth="1"/>
    <col min="8702" max="8702" width="7.6328125" style="3" customWidth="1"/>
    <col min="8703" max="8703" width="12.08984375" style="3" customWidth="1"/>
    <col min="8704" max="8704" width="9" style="3" customWidth="1"/>
    <col min="8705" max="8705" width="10.453125" style="3" customWidth="1"/>
    <col min="8706" max="8707" width="11" style="3" customWidth="1"/>
    <col min="8708" max="8708" width="9.08984375" style="3" customWidth="1"/>
    <col min="8709" max="8709" width="17.6328125" style="3" customWidth="1"/>
    <col min="8710" max="8710" width="5.08984375" style="3" customWidth="1"/>
    <col min="8711" max="8711" width="19.90625" style="3" customWidth="1"/>
    <col min="8712" max="8712" width="22.6328125" style="3" customWidth="1"/>
    <col min="8713" max="8713" width="20.36328125" style="3" customWidth="1"/>
    <col min="8714" max="8714" width="18.08984375" style="3" customWidth="1"/>
    <col min="8715" max="8956" width="8.7265625" style="3"/>
    <col min="8957" max="8957" width="5.08984375" style="3" customWidth="1"/>
    <col min="8958" max="8958" width="7.6328125" style="3" customWidth="1"/>
    <col min="8959" max="8959" width="12.08984375" style="3" customWidth="1"/>
    <col min="8960" max="8960" width="9" style="3" customWidth="1"/>
    <col min="8961" max="8961" width="10.453125" style="3" customWidth="1"/>
    <col min="8962" max="8963" width="11" style="3" customWidth="1"/>
    <col min="8964" max="8964" width="9.08984375" style="3" customWidth="1"/>
    <col min="8965" max="8965" width="17.6328125" style="3" customWidth="1"/>
    <col min="8966" max="8966" width="5.08984375" style="3" customWidth="1"/>
    <col min="8967" max="8967" width="19.90625" style="3" customWidth="1"/>
    <col min="8968" max="8968" width="22.6328125" style="3" customWidth="1"/>
    <col min="8969" max="8969" width="20.36328125" style="3" customWidth="1"/>
    <col min="8970" max="8970" width="18.08984375" style="3" customWidth="1"/>
    <col min="8971" max="9212" width="8.7265625" style="3"/>
    <col min="9213" max="9213" width="5.08984375" style="3" customWidth="1"/>
    <col min="9214" max="9214" width="7.6328125" style="3" customWidth="1"/>
    <col min="9215" max="9215" width="12.08984375" style="3" customWidth="1"/>
    <col min="9216" max="9216" width="9" style="3" customWidth="1"/>
    <col min="9217" max="9217" width="10.453125" style="3" customWidth="1"/>
    <col min="9218" max="9219" width="11" style="3" customWidth="1"/>
    <col min="9220" max="9220" width="9.08984375" style="3" customWidth="1"/>
    <col min="9221" max="9221" width="17.6328125" style="3" customWidth="1"/>
    <col min="9222" max="9222" width="5.08984375" style="3" customWidth="1"/>
    <col min="9223" max="9223" width="19.90625" style="3" customWidth="1"/>
    <col min="9224" max="9224" width="22.6328125" style="3" customWidth="1"/>
    <col min="9225" max="9225" width="20.36328125" style="3" customWidth="1"/>
    <col min="9226" max="9226" width="18.08984375" style="3" customWidth="1"/>
    <col min="9227" max="9468" width="8.7265625" style="3"/>
    <col min="9469" max="9469" width="5.08984375" style="3" customWidth="1"/>
    <col min="9470" max="9470" width="7.6328125" style="3" customWidth="1"/>
    <col min="9471" max="9471" width="12.08984375" style="3" customWidth="1"/>
    <col min="9472" max="9472" width="9" style="3" customWidth="1"/>
    <col min="9473" max="9473" width="10.453125" style="3" customWidth="1"/>
    <col min="9474" max="9475" width="11" style="3" customWidth="1"/>
    <col min="9476" max="9476" width="9.08984375" style="3" customWidth="1"/>
    <col min="9477" max="9477" width="17.6328125" style="3" customWidth="1"/>
    <col min="9478" max="9478" width="5.08984375" style="3" customWidth="1"/>
    <col min="9479" max="9479" width="19.90625" style="3" customWidth="1"/>
    <col min="9480" max="9480" width="22.6328125" style="3" customWidth="1"/>
    <col min="9481" max="9481" width="20.36328125" style="3" customWidth="1"/>
    <col min="9482" max="9482" width="18.08984375" style="3" customWidth="1"/>
    <col min="9483" max="9724" width="8.7265625" style="3"/>
    <col min="9725" max="9725" width="5.08984375" style="3" customWidth="1"/>
    <col min="9726" max="9726" width="7.6328125" style="3" customWidth="1"/>
    <col min="9727" max="9727" width="12.08984375" style="3" customWidth="1"/>
    <col min="9728" max="9728" width="9" style="3" customWidth="1"/>
    <col min="9729" max="9729" width="10.453125" style="3" customWidth="1"/>
    <col min="9730" max="9731" width="11" style="3" customWidth="1"/>
    <col min="9732" max="9732" width="9.08984375" style="3" customWidth="1"/>
    <col min="9733" max="9733" width="17.6328125" style="3" customWidth="1"/>
    <col min="9734" max="9734" width="5.08984375" style="3" customWidth="1"/>
    <col min="9735" max="9735" width="19.90625" style="3" customWidth="1"/>
    <col min="9736" max="9736" width="22.6328125" style="3" customWidth="1"/>
    <col min="9737" max="9737" width="20.36328125" style="3" customWidth="1"/>
    <col min="9738" max="9738" width="18.08984375" style="3" customWidth="1"/>
    <col min="9739" max="9980" width="8.7265625" style="3"/>
    <col min="9981" max="9981" width="5.08984375" style="3" customWidth="1"/>
    <col min="9982" max="9982" width="7.6328125" style="3" customWidth="1"/>
    <col min="9983" max="9983" width="12.08984375" style="3" customWidth="1"/>
    <col min="9984" max="9984" width="9" style="3" customWidth="1"/>
    <col min="9985" max="9985" width="10.453125" style="3" customWidth="1"/>
    <col min="9986" max="9987" width="11" style="3" customWidth="1"/>
    <col min="9988" max="9988" width="9.08984375" style="3" customWidth="1"/>
    <col min="9989" max="9989" width="17.6328125" style="3" customWidth="1"/>
    <col min="9990" max="9990" width="5.08984375" style="3" customWidth="1"/>
    <col min="9991" max="9991" width="19.90625" style="3" customWidth="1"/>
    <col min="9992" max="9992" width="22.6328125" style="3" customWidth="1"/>
    <col min="9993" max="9993" width="20.36328125" style="3" customWidth="1"/>
    <col min="9994" max="9994" width="18.08984375" style="3" customWidth="1"/>
    <col min="9995" max="10236" width="8.7265625" style="3"/>
    <col min="10237" max="10237" width="5.08984375" style="3" customWidth="1"/>
    <col min="10238" max="10238" width="7.6328125" style="3" customWidth="1"/>
    <col min="10239" max="10239" width="12.08984375" style="3" customWidth="1"/>
    <col min="10240" max="10240" width="9" style="3" customWidth="1"/>
    <col min="10241" max="10241" width="10.453125" style="3" customWidth="1"/>
    <col min="10242" max="10243" width="11" style="3" customWidth="1"/>
    <col min="10244" max="10244" width="9.08984375" style="3" customWidth="1"/>
    <col min="10245" max="10245" width="17.6328125" style="3" customWidth="1"/>
    <col min="10246" max="10246" width="5.08984375" style="3" customWidth="1"/>
    <col min="10247" max="10247" width="19.90625" style="3" customWidth="1"/>
    <col min="10248" max="10248" width="22.6328125" style="3" customWidth="1"/>
    <col min="10249" max="10249" width="20.36328125" style="3" customWidth="1"/>
    <col min="10250" max="10250" width="18.08984375" style="3" customWidth="1"/>
    <col min="10251" max="10492" width="8.7265625" style="3"/>
    <col min="10493" max="10493" width="5.08984375" style="3" customWidth="1"/>
    <col min="10494" max="10494" width="7.6328125" style="3" customWidth="1"/>
    <col min="10495" max="10495" width="12.08984375" style="3" customWidth="1"/>
    <col min="10496" max="10496" width="9" style="3" customWidth="1"/>
    <col min="10497" max="10497" width="10.453125" style="3" customWidth="1"/>
    <col min="10498" max="10499" width="11" style="3" customWidth="1"/>
    <col min="10500" max="10500" width="9.08984375" style="3" customWidth="1"/>
    <col min="10501" max="10501" width="17.6328125" style="3" customWidth="1"/>
    <col min="10502" max="10502" width="5.08984375" style="3" customWidth="1"/>
    <col min="10503" max="10503" width="19.90625" style="3" customWidth="1"/>
    <col min="10504" max="10504" width="22.6328125" style="3" customWidth="1"/>
    <col min="10505" max="10505" width="20.36328125" style="3" customWidth="1"/>
    <col min="10506" max="10506" width="18.08984375" style="3" customWidth="1"/>
    <col min="10507" max="10748" width="8.7265625" style="3"/>
    <col min="10749" max="10749" width="5.08984375" style="3" customWidth="1"/>
    <col min="10750" max="10750" width="7.6328125" style="3" customWidth="1"/>
    <col min="10751" max="10751" width="12.08984375" style="3" customWidth="1"/>
    <col min="10752" max="10752" width="9" style="3" customWidth="1"/>
    <col min="10753" max="10753" width="10.453125" style="3" customWidth="1"/>
    <col min="10754" max="10755" width="11" style="3" customWidth="1"/>
    <col min="10756" max="10756" width="9.08984375" style="3" customWidth="1"/>
    <col min="10757" max="10757" width="17.6328125" style="3" customWidth="1"/>
    <col min="10758" max="10758" width="5.08984375" style="3" customWidth="1"/>
    <col min="10759" max="10759" width="19.90625" style="3" customWidth="1"/>
    <col min="10760" max="10760" width="22.6328125" style="3" customWidth="1"/>
    <col min="10761" max="10761" width="20.36328125" style="3" customWidth="1"/>
    <col min="10762" max="10762" width="18.08984375" style="3" customWidth="1"/>
    <col min="10763" max="11004" width="8.7265625" style="3"/>
    <col min="11005" max="11005" width="5.08984375" style="3" customWidth="1"/>
    <col min="11006" max="11006" width="7.6328125" style="3" customWidth="1"/>
    <col min="11007" max="11007" width="12.08984375" style="3" customWidth="1"/>
    <col min="11008" max="11008" width="9" style="3" customWidth="1"/>
    <col min="11009" max="11009" width="10.453125" style="3" customWidth="1"/>
    <col min="11010" max="11011" width="11" style="3" customWidth="1"/>
    <col min="11012" max="11012" width="9.08984375" style="3" customWidth="1"/>
    <col min="11013" max="11013" width="17.6328125" style="3" customWidth="1"/>
    <col min="11014" max="11014" width="5.08984375" style="3" customWidth="1"/>
    <col min="11015" max="11015" width="19.90625" style="3" customWidth="1"/>
    <col min="11016" max="11016" width="22.6328125" style="3" customWidth="1"/>
    <col min="11017" max="11017" width="20.36328125" style="3" customWidth="1"/>
    <col min="11018" max="11018" width="18.08984375" style="3" customWidth="1"/>
    <col min="11019" max="11260" width="8.7265625" style="3"/>
    <col min="11261" max="11261" width="5.08984375" style="3" customWidth="1"/>
    <col min="11262" max="11262" width="7.6328125" style="3" customWidth="1"/>
    <col min="11263" max="11263" width="12.08984375" style="3" customWidth="1"/>
    <col min="11264" max="11264" width="9" style="3" customWidth="1"/>
    <col min="11265" max="11265" width="10.453125" style="3" customWidth="1"/>
    <col min="11266" max="11267" width="11" style="3" customWidth="1"/>
    <col min="11268" max="11268" width="9.08984375" style="3" customWidth="1"/>
    <col min="11269" max="11269" width="17.6328125" style="3" customWidth="1"/>
    <col min="11270" max="11270" width="5.08984375" style="3" customWidth="1"/>
    <col min="11271" max="11271" width="19.90625" style="3" customWidth="1"/>
    <col min="11272" max="11272" width="22.6328125" style="3" customWidth="1"/>
    <col min="11273" max="11273" width="20.36328125" style="3" customWidth="1"/>
    <col min="11274" max="11274" width="18.08984375" style="3" customWidth="1"/>
    <col min="11275" max="11516" width="8.7265625" style="3"/>
    <col min="11517" max="11517" width="5.08984375" style="3" customWidth="1"/>
    <col min="11518" max="11518" width="7.6328125" style="3" customWidth="1"/>
    <col min="11519" max="11519" width="12.08984375" style="3" customWidth="1"/>
    <col min="11520" max="11520" width="9" style="3" customWidth="1"/>
    <col min="11521" max="11521" width="10.453125" style="3" customWidth="1"/>
    <col min="11522" max="11523" width="11" style="3" customWidth="1"/>
    <col min="11524" max="11524" width="9.08984375" style="3" customWidth="1"/>
    <col min="11525" max="11525" width="17.6328125" style="3" customWidth="1"/>
    <col min="11526" max="11526" width="5.08984375" style="3" customWidth="1"/>
    <col min="11527" max="11527" width="19.90625" style="3" customWidth="1"/>
    <col min="11528" max="11528" width="22.6328125" style="3" customWidth="1"/>
    <col min="11529" max="11529" width="20.36328125" style="3" customWidth="1"/>
    <col min="11530" max="11530" width="18.08984375" style="3" customWidth="1"/>
    <col min="11531" max="11772" width="8.7265625" style="3"/>
    <col min="11773" max="11773" width="5.08984375" style="3" customWidth="1"/>
    <col min="11774" max="11774" width="7.6328125" style="3" customWidth="1"/>
    <col min="11775" max="11775" width="12.08984375" style="3" customWidth="1"/>
    <col min="11776" max="11776" width="9" style="3" customWidth="1"/>
    <col min="11777" max="11777" width="10.453125" style="3" customWidth="1"/>
    <col min="11778" max="11779" width="11" style="3" customWidth="1"/>
    <col min="11780" max="11780" width="9.08984375" style="3" customWidth="1"/>
    <col min="11781" max="11781" width="17.6328125" style="3" customWidth="1"/>
    <col min="11782" max="11782" width="5.08984375" style="3" customWidth="1"/>
    <col min="11783" max="11783" width="19.90625" style="3" customWidth="1"/>
    <col min="11784" max="11784" width="22.6328125" style="3" customWidth="1"/>
    <col min="11785" max="11785" width="20.36328125" style="3" customWidth="1"/>
    <col min="11786" max="11786" width="18.08984375" style="3" customWidth="1"/>
    <col min="11787" max="12028" width="8.7265625" style="3"/>
    <col min="12029" max="12029" width="5.08984375" style="3" customWidth="1"/>
    <col min="12030" max="12030" width="7.6328125" style="3" customWidth="1"/>
    <col min="12031" max="12031" width="12.08984375" style="3" customWidth="1"/>
    <col min="12032" max="12032" width="9" style="3" customWidth="1"/>
    <col min="12033" max="12033" width="10.453125" style="3" customWidth="1"/>
    <col min="12034" max="12035" width="11" style="3" customWidth="1"/>
    <col min="12036" max="12036" width="9.08984375" style="3" customWidth="1"/>
    <col min="12037" max="12037" width="17.6328125" style="3" customWidth="1"/>
    <col min="12038" max="12038" width="5.08984375" style="3" customWidth="1"/>
    <col min="12039" max="12039" width="19.90625" style="3" customWidth="1"/>
    <col min="12040" max="12040" width="22.6328125" style="3" customWidth="1"/>
    <col min="12041" max="12041" width="20.36328125" style="3" customWidth="1"/>
    <col min="12042" max="12042" width="18.08984375" style="3" customWidth="1"/>
    <col min="12043" max="12284" width="8.7265625" style="3"/>
    <col min="12285" max="12285" width="5.08984375" style="3" customWidth="1"/>
    <col min="12286" max="12286" width="7.6328125" style="3" customWidth="1"/>
    <col min="12287" max="12287" width="12.08984375" style="3" customWidth="1"/>
    <col min="12288" max="12288" width="9" style="3" customWidth="1"/>
    <col min="12289" max="12289" width="10.453125" style="3" customWidth="1"/>
    <col min="12290" max="12291" width="11" style="3" customWidth="1"/>
    <col min="12292" max="12292" width="9.08984375" style="3" customWidth="1"/>
    <col min="12293" max="12293" width="17.6328125" style="3" customWidth="1"/>
    <col min="12294" max="12294" width="5.08984375" style="3" customWidth="1"/>
    <col min="12295" max="12295" width="19.90625" style="3" customWidth="1"/>
    <col min="12296" max="12296" width="22.6328125" style="3" customWidth="1"/>
    <col min="12297" max="12297" width="20.36328125" style="3" customWidth="1"/>
    <col min="12298" max="12298" width="18.08984375" style="3" customWidth="1"/>
    <col min="12299" max="12540" width="8.7265625" style="3"/>
    <col min="12541" max="12541" width="5.08984375" style="3" customWidth="1"/>
    <col min="12542" max="12542" width="7.6328125" style="3" customWidth="1"/>
    <col min="12543" max="12543" width="12.08984375" style="3" customWidth="1"/>
    <col min="12544" max="12544" width="9" style="3" customWidth="1"/>
    <col min="12545" max="12545" width="10.453125" style="3" customWidth="1"/>
    <col min="12546" max="12547" width="11" style="3" customWidth="1"/>
    <col min="12548" max="12548" width="9.08984375" style="3" customWidth="1"/>
    <col min="12549" max="12549" width="17.6328125" style="3" customWidth="1"/>
    <col min="12550" max="12550" width="5.08984375" style="3" customWidth="1"/>
    <col min="12551" max="12551" width="19.90625" style="3" customWidth="1"/>
    <col min="12552" max="12552" width="22.6328125" style="3" customWidth="1"/>
    <col min="12553" max="12553" width="20.36328125" style="3" customWidth="1"/>
    <col min="12554" max="12554" width="18.08984375" style="3" customWidth="1"/>
    <col min="12555" max="12796" width="8.7265625" style="3"/>
    <col min="12797" max="12797" width="5.08984375" style="3" customWidth="1"/>
    <col min="12798" max="12798" width="7.6328125" style="3" customWidth="1"/>
    <col min="12799" max="12799" width="12.08984375" style="3" customWidth="1"/>
    <col min="12800" max="12800" width="9" style="3" customWidth="1"/>
    <col min="12801" max="12801" width="10.453125" style="3" customWidth="1"/>
    <col min="12802" max="12803" width="11" style="3" customWidth="1"/>
    <col min="12804" max="12804" width="9.08984375" style="3" customWidth="1"/>
    <col min="12805" max="12805" width="17.6328125" style="3" customWidth="1"/>
    <col min="12806" max="12806" width="5.08984375" style="3" customWidth="1"/>
    <col min="12807" max="12807" width="19.90625" style="3" customWidth="1"/>
    <col min="12808" max="12808" width="22.6328125" style="3" customWidth="1"/>
    <col min="12809" max="12809" width="20.36328125" style="3" customWidth="1"/>
    <col min="12810" max="12810" width="18.08984375" style="3" customWidth="1"/>
    <col min="12811" max="13052" width="8.7265625" style="3"/>
    <col min="13053" max="13053" width="5.08984375" style="3" customWidth="1"/>
    <col min="13054" max="13054" width="7.6328125" style="3" customWidth="1"/>
    <col min="13055" max="13055" width="12.08984375" style="3" customWidth="1"/>
    <col min="13056" max="13056" width="9" style="3" customWidth="1"/>
    <col min="13057" max="13057" width="10.453125" style="3" customWidth="1"/>
    <col min="13058" max="13059" width="11" style="3" customWidth="1"/>
    <col min="13060" max="13060" width="9.08984375" style="3" customWidth="1"/>
    <col min="13061" max="13061" width="17.6328125" style="3" customWidth="1"/>
    <col min="13062" max="13062" width="5.08984375" style="3" customWidth="1"/>
    <col min="13063" max="13063" width="19.90625" style="3" customWidth="1"/>
    <col min="13064" max="13064" width="22.6328125" style="3" customWidth="1"/>
    <col min="13065" max="13065" width="20.36328125" style="3" customWidth="1"/>
    <col min="13066" max="13066" width="18.08984375" style="3" customWidth="1"/>
    <col min="13067" max="13308" width="8.7265625" style="3"/>
    <col min="13309" max="13309" width="5.08984375" style="3" customWidth="1"/>
    <col min="13310" max="13310" width="7.6328125" style="3" customWidth="1"/>
    <col min="13311" max="13311" width="12.08984375" style="3" customWidth="1"/>
    <col min="13312" max="13312" width="9" style="3" customWidth="1"/>
    <col min="13313" max="13313" width="10.453125" style="3" customWidth="1"/>
    <col min="13314" max="13315" width="11" style="3" customWidth="1"/>
    <col min="13316" max="13316" width="9.08984375" style="3" customWidth="1"/>
    <col min="13317" max="13317" width="17.6328125" style="3" customWidth="1"/>
    <col min="13318" max="13318" width="5.08984375" style="3" customWidth="1"/>
    <col min="13319" max="13319" width="19.90625" style="3" customWidth="1"/>
    <col min="13320" max="13320" width="22.6328125" style="3" customWidth="1"/>
    <col min="13321" max="13321" width="20.36328125" style="3" customWidth="1"/>
    <col min="13322" max="13322" width="18.08984375" style="3" customWidth="1"/>
    <col min="13323" max="13564" width="8.7265625" style="3"/>
    <col min="13565" max="13565" width="5.08984375" style="3" customWidth="1"/>
    <col min="13566" max="13566" width="7.6328125" style="3" customWidth="1"/>
    <col min="13567" max="13567" width="12.08984375" style="3" customWidth="1"/>
    <col min="13568" max="13568" width="9" style="3" customWidth="1"/>
    <col min="13569" max="13569" width="10.453125" style="3" customWidth="1"/>
    <col min="13570" max="13571" width="11" style="3" customWidth="1"/>
    <col min="13572" max="13572" width="9.08984375" style="3" customWidth="1"/>
    <col min="13573" max="13573" width="17.6328125" style="3" customWidth="1"/>
    <col min="13574" max="13574" width="5.08984375" style="3" customWidth="1"/>
    <col min="13575" max="13575" width="19.90625" style="3" customWidth="1"/>
    <col min="13576" max="13576" width="22.6328125" style="3" customWidth="1"/>
    <col min="13577" max="13577" width="20.36328125" style="3" customWidth="1"/>
    <col min="13578" max="13578" width="18.08984375" style="3" customWidth="1"/>
    <col min="13579" max="13820" width="8.7265625" style="3"/>
    <col min="13821" max="13821" width="5.08984375" style="3" customWidth="1"/>
    <col min="13822" max="13822" width="7.6328125" style="3" customWidth="1"/>
    <col min="13823" max="13823" width="12.08984375" style="3" customWidth="1"/>
    <col min="13824" max="13824" width="9" style="3" customWidth="1"/>
    <col min="13825" max="13825" width="10.453125" style="3" customWidth="1"/>
    <col min="13826" max="13827" width="11" style="3" customWidth="1"/>
    <col min="13828" max="13828" width="9.08984375" style="3" customWidth="1"/>
    <col min="13829" max="13829" width="17.6328125" style="3" customWidth="1"/>
    <col min="13830" max="13830" width="5.08984375" style="3" customWidth="1"/>
    <col min="13831" max="13831" width="19.90625" style="3" customWidth="1"/>
    <col min="13832" max="13832" width="22.6328125" style="3" customWidth="1"/>
    <col min="13833" max="13833" width="20.36328125" style="3" customWidth="1"/>
    <col min="13834" max="13834" width="18.08984375" style="3" customWidth="1"/>
    <col min="13835" max="14076" width="8.7265625" style="3"/>
    <col min="14077" max="14077" width="5.08984375" style="3" customWidth="1"/>
    <col min="14078" max="14078" width="7.6328125" style="3" customWidth="1"/>
    <col min="14079" max="14079" width="12.08984375" style="3" customWidth="1"/>
    <col min="14080" max="14080" width="9" style="3" customWidth="1"/>
    <col min="14081" max="14081" width="10.453125" style="3" customWidth="1"/>
    <col min="14082" max="14083" width="11" style="3" customWidth="1"/>
    <col min="14084" max="14084" width="9.08984375" style="3" customWidth="1"/>
    <col min="14085" max="14085" width="17.6328125" style="3" customWidth="1"/>
    <col min="14086" max="14086" width="5.08984375" style="3" customWidth="1"/>
    <col min="14087" max="14087" width="19.90625" style="3" customWidth="1"/>
    <col min="14088" max="14088" width="22.6328125" style="3" customWidth="1"/>
    <col min="14089" max="14089" width="20.36328125" style="3" customWidth="1"/>
    <col min="14090" max="14090" width="18.08984375" style="3" customWidth="1"/>
    <col min="14091" max="14332" width="8.7265625" style="3"/>
    <col min="14333" max="14333" width="5.08984375" style="3" customWidth="1"/>
    <col min="14334" max="14334" width="7.6328125" style="3" customWidth="1"/>
    <col min="14335" max="14335" width="12.08984375" style="3" customWidth="1"/>
    <col min="14336" max="14336" width="9" style="3" customWidth="1"/>
    <col min="14337" max="14337" width="10.453125" style="3" customWidth="1"/>
    <col min="14338" max="14339" width="11" style="3" customWidth="1"/>
    <col min="14340" max="14340" width="9.08984375" style="3" customWidth="1"/>
    <col min="14341" max="14341" width="17.6328125" style="3" customWidth="1"/>
    <col min="14342" max="14342" width="5.08984375" style="3" customWidth="1"/>
    <col min="14343" max="14343" width="19.90625" style="3" customWidth="1"/>
    <col min="14344" max="14344" width="22.6328125" style="3" customWidth="1"/>
    <col min="14345" max="14345" width="20.36328125" style="3" customWidth="1"/>
    <col min="14346" max="14346" width="18.08984375" style="3" customWidth="1"/>
    <col min="14347" max="14588" width="8.7265625" style="3"/>
    <col min="14589" max="14589" width="5.08984375" style="3" customWidth="1"/>
    <col min="14590" max="14590" width="7.6328125" style="3" customWidth="1"/>
    <col min="14591" max="14591" width="12.08984375" style="3" customWidth="1"/>
    <col min="14592" max="14592" width="9" style="3" customWidth="1"/>
    <col min="14593" max="14593" width="10.453125" style="3" customWidth="1"/>
    <col min="14594" max="14595" width="11" style="3" customWidth="1"/>
    <col min="14596" max="14596" width="9.08984375" style="3" customWidth="1"/>
    <col min="14597" max="14597" width="17.6328125" style="3" customWidth="1"/>
    <col min="14598" max="14598" width="5.08984375" style="3" customWidth="1"/>
    <col min="14599" max="14599" width="19.90625" style="3" customWidth="1"/>
    <col min="14600" max="14600" width="22.6328125" style="3" customWidth="1"/>
    <col min="14601" max="14601" width="20.36328125" style="3" customWidth="1"/>
    <col min="14602" max="14602" width="18.08984375" style="3" customWidth="1"/>
    <col min="14603" max="14844" width="8.7265625" style="3"/>
    <col min="14845" max="14845" width="5.08984375" style="3" customWidth="1"/>
    <col min="14846" max="14846" width="7.6328125" style="3" customWidth="1"/>
    <col min="14847" max="14847" width="12.08984375" style="3" customWidth="1"/>
    <col min="14848" max="14848" width="9" style="3" customWidth="1"/>
    <col min="14849" max="14849" width="10.453125" style="3" customWidth="1"/>
    <col min="14850" max="14851" width="11" style="3" customWidth="1"/>
    <col min="14852" max="14852" width="9.08984375" style="3" customWidth="1"/>
    <col min="14853" max="14853" width="17.6328125" style="3" customWidth="1"/>
    <col min="14854" max="14854" width="5.08984375" style="3" customWidth="1"/>
    <col min="14855" max="14855" width="19.90625" style="3" customWidth="1"/>
    <col min="14856" max="14856" width="22.6328125" style="3" customWidth="1"/>
    <col min="14857" max="14857" width="20.36328125" style="3" customWidth="1"/>
    <col min="14858" max="14858" width="18.08984375" style="3" customWidth="1"/>
    <col min="14859" max="15100" width="8.7265625" style="3"/>
    <col min="15101" max="15101" width="5.08984375" style="3" customWidth="1"/>
    <col min="15102" max="15102" width="7.6328125" style="3" customWidth="1"/>
    <col min="15103" max="15103" width="12.08984375" style="3" customWidth="1"/>
    <col min="15104" max="15104" width="9" style="3" customWidth="1"/>
    <col min="15105" max="15105" width="10.453125" style="3" customWidth="1"/>
    <col min="15106" max="15107" width="11" style="3" customWidth="1"/>
    <col min="15108" max="15108" width="9.08984375" style="3" customWidth="1"/>
    <col min="15109" max="15109" width="17.6328125" style="3" customWidth="1"/>
    <col min="15110" max="15110" width="5.08984375" style="3" customWidth="1"/>
    <col min="15111" max="15111" width="19.90625" style="3" customWidth="1"/>
    <col min="15112" max="15112" width="22.6328125" style="3" customWidth="1"/>
    <col min="15113" max="15113" width="20.36328125" style="3" customWidth="1"/>
    <col min="15114" max="15114" width="18.08984375" style="3" customWidth="1"/>
    <col min="15115" max="15356" width="8.7265625" style="3"/>
    <col min="15357" max="15357" width="5.08984375" style="3" customWidth="1"/>
    <col min="15358" max="15358" width="7.6328125" style="3" customWidth="1"/>
    <col min="15359" max="15359" width="12.08984375" style="3" customWidth="1"/>
    <col min="15360" max="15360" width="9" style="3" customWidth="1"/>
    <col min="15361" max="15361" width="10.453125" style="3" customWidth="1"/>
    <col min="15362" max="15363" width="11" style="3" customWidth="1"/>
    <col min="15364" max="15364" width="9.08984375" style="3" customWidth="1"/>
    <col min="15365" max="15365" width="17.6328125" style="3" customWidth="1"/>
    <col min="15366" max="15366" width="5.08984375" style="3" customWidth="1"/>
    <col min="15367" max="15367" width="19.90625" style="3" customWidth="1"/>
    <col min="15368" max="15368" width="22.6328125" style="3" customWidth="1"/>
    <col min="15369" max="15369" width="20.36328125" style="3" customWidth="1"/>
    <col min="15370" max="15370" width="18.08984375" style="3" customWidth="1"/>
    <col min="15371" max="15612" width="8.7265625" style="3"/>
    <col min="15613" max="15613" width="5.08984375" style="3" customWidth="1"/>
    <col min="15614" max="15614" width="7.6328125" style="3" customWidth="1"/>
    <col min="15615" max="15615" width="12.08984375" style="3" customWidth="1"/>
    <col min="15616" max="15616" width="9" style="3" customWidth="1"/>
    <col min="15617" max="15617" width="10.453125" style="3" customWidth="1"/>
    <col min="15618" max="15619" width="11" style="3" customWidth="1"/>
    <col min="15620" max="15620" width="9.08984375" style="3" customWidth="1"/>
    <col min="15621" max="15621" width="17.6328125" style="3" customWidth="1"/>
    <col min="15622" max="15622" width="5.08984375" style="3" customWidth="1"/>
    <col min="15623" max="15623" width="19.90625" style="3" customWidth="1"/>
    <col min="15624" max="15624" width="22.6328125" style="3" customWidth="1"/>
    <col min="15625" max="15625" width="20.36328125" style="3" customWidth="1"/>
    <col min="15626" max="15626" width="18.08984375" style="3" customWidth="1"/>
    <col min="15627" max="15868" width="8.7265625" style="3"/>
    <col min="15869" max="15869" width="5.08984375" style="3" customWidth="1"/>
    <col min="15870" max="15870" width="7.6328125" style="3" customWidth="1"/>
    <col min="15871" max="15871" width="12.08984375" style="3" customWidth="1"/>
    <col min="15872" max="15872" width="9" style="3" customWidth="1"/>
    <col min="15873" max="15873" width="10.453125" style="3" customWidth="1"/>
    <col min="15874" max="15875" width="11" style="3" customWidth="1"/>
    <col min="15876" max="15876" width="9.08984375" style="3" customWidth="1"/>
    <col min="15877" max="15877" width="17.6328125" style="3" customWidth="1"/>
    <col min="15878" max="15878" width="5.08984375" style="3" customWidth="1"/>
    <col min="15879" max="15879" width="19.90625" style="3" customWidth="1"/>
    <col min="15880" max="15880" width="22.6328125" style="3" customWidth="1"/>
    <col min="15881" max="15881" width="20.36328125" style="3" customWidth="1"/>
    <col min="15882" max="15882" width="18.08984375" style="3" customWidth="1"/>
    <col min="15883" max="16124" width="8.7265625" style="3"/>
    <col min="16125" max="16125" width="5.08984375" style="3" customWidth="1"/>
    <col min="16126" max="16126" width="7.6328125" style="3" customWidth="1"/>
    <col min="16127" max="16127" width="12.08984375" style="3" customWidth="1"/>
    <col min="16128" max="16128" width="9" style="3" customWidth="1"/>
    <col min="16129" max="16129" width="10.453125" style="3" customWidth="1"/>
    <col min="16130" max="16131" width="11" style="3" customWidth="1"/>
    <col min="16132" max="16132" width="9.08984375" style="3" customWidth="1"/>
    <col min="16133" max="16133" width="17.6328125" style="3" customWidth="1"/>
    <col min="16134" max="16134" width="5.08984375" style="3" customWidth="1"/>
    <col min="16135" max="16135" width="19.90625" style="3" customWidth="1"/>
    <col min="16136" max="16136" width="22.6328125" style="3" customWidth="1"/>
    <col min="16137" max="16137" width="20.36328125" style="3" customWidth="1"/>
    <col min="16138" max="16138" width="18.08984375" style="3" customWidth="1"/>
    <col min="16139" max="16378" width="8.7265625" style="3"/>
    <col min="16379" max="16384" width="9" style="3" customWidth="1"/>
  </cols>
  <sheetData>
    <row r="1" spans="1:11" s="1" customFormat="1" ht="21.5" hidden="1">
      <c r="A1" s="1" t="s">
        <v>47</v>
      </c>
      <c r="B1" s="106"/>
      <c r="F1" s="11"/>
      <c r="G1" s="11"/>
    </row>
    <row r="2" spans="1:11" s="1" customFormat="1" ht="21.5">
      <c r="A2" s="94" t="s">
        <v>21</v>
      </c>
      <c r="B2" s="95"/>
      <c r="C2" s="95"/>
      <c r="D2" s="95"/>
      <c r="E2" s="95"/>
      <c r="F2" s="95"/>
      <c r="G2" s="95"/>
      <c r="H2" s="95"/>
      <c r="I2" s="95"/>
      <c r="J2" s="95"/>
      <c r="K2" s="95"/>
    </row>
    <row r="3" spans="1:11" s="1" customFormat="1" ht="21.5">
      <c r="A3" s="96" t="s">
        <v>48</v>
      </c>
      <c r="B3" s="97"/>
      <c r="C3" s="97"/>
      <c r="D3" s="97"/>
      <c r="E3" s="97"/>
      <c r="F3" s="97"/>
      <c r="G3" s="97"/>
      <c r="H3" s="97"/>
      <c r="I3" s="97"/>
      <c r="J3" s="97"/>
      <c r="K3" s="97"/>
    </row>
    <row r="4" spans="1:11" s="2" customFormat="1" ht="27" hidden="1" customHeight="1">
      <c r="A4" s="98" t="s">
        <v>6</v>
      </c>
      <c r="B4" s="99"/>
      <c r="C4" s="99"/>
      <c r="D4" s="99"/>
      <c r="E4" s="99"/>
      <c r="F4" s="99"/>
      <c r="G4" s="99"/>
      <c r="H4" s="99"/>
      <c r="I4" s="99"/>
      <c r="K4" s="10" t="s">
        <v>19</v>
      </c>
    </row>
    <row r="5" spans="1:11" ht="35.5" customHeight="1">
      <c r="A5" s="124" t="s">
        <v>16</v>
      </c>
      <c r="B5" s="125" t="s">
        <v>0</v>
      </c>
      <c r="C5" s="126" t="s">
        <v>7</v>
      </c>
      <c r="D5" s="127"/>
      <c r="E5" s="128" t="s">
        <v>17</v>
      </c>
      <c r="F5" s="125" t="s">
        <v>12</v>
      </c>
      <c r="G5" s="125" t="s">
        <v>18</v>
      </c>
      <c r="H5" s="129" t="s">
        <v>49</v>
      </c>
      <c r="I5" s="129"/>
      <c r="J5" s="129"/>
      <c r="K5" s="130" t="s">
        <v>20</v>
      </c>
    </row>
    <row r="6" spans="1:11" ht="28.4" customHeight="1">
      <c r="A6" s="131"/>
      <c r="B6" s="128"/>
      <c r="C6" s="132" t="s">
        <v>1</v>
      </c>
      <c r="D6" s="132" t="s">
        <v>2</v>
      </c>
      <c r="E6" s="133"/>
      <c r="F6" s="134"/>
      <c r="G6" s="134"/>
      <c r="H6" s="132" t="s">
        <v>3</v>
      </c>
      <c r="I6" s="132" t="s">
        <v>4</v>
      </c>
      <c r="J6" s="132" t="s">
        <v>8</v>
      </c>
      <c r="K6" s="135"/>
    </row>
    <row r="7" spans="1:11" s="9" customFormat="1" ht="30" customHeight="1">
      <c r="A7" s="68" t="s">
        <v>8</v>
      </c>
      <c r="B7" s="69"/>
      <c r="C7" s="17"/>
      <c r="D7" s="17"/>
      <c r="E7" s="17" t="s">
        <v>13</v>
      </c>
      <c r="F7" s="15"/>
      <c r="G7" s="17" t="s">
        <v>14</v>
      </c>
      <c r="H7" s="16">
        <f>H8+H10+H12+H14+H16</f>
        <v>0</v>
      </c>
      <c r="I7" s="17">
        <f>I8+I10+I12+I14+I16</f>
        <v>0</v>
      </c>
      <c r="J7" s="17">
        <f>J8+J10+J12+J14+J16</f>
        <v>0</v>
      </c>
      <c r="K7" s="17"/>
    </row>
    <row r="8" spans="1:11" s="9" customFormat="1" ht="30" customHeight="1">
      <c r="A8" s="89" t="s">
        <v>9</v>
      </c>
      <c r="B8" s="90"/>
      <c r="C8" s="15"/>
      <c r="D8" s="18"/>
      <c r="E8" s="19" t="s">
        <v>11</v>
      </c>
      <c r="F8" s="15"/>
      <c r="G8" s="20" t="s">
        <v>15</v>
      </c>
      <c r="H8" s="15"/>
      <c r="I8" s="15"/>
      <c r="J8" s="15"/>
      <c r="K8" s="15"/>
    </row>
    <row r="9" spans="1:11" s="9" customFormat="1" ht="30" customHeight="1">
      <c r="A9" s="17">
        <v>1</v>
      </c>
      <c r="B9" s="107" t="s">
        <v>50</v>
      </c>
      <c r="C9" s="15"/>
      <c r="D9" s="15"/>
      <c r="E9" s="15"/>
      <c r="F9" s="15"/>
      <c r="G9" s="15"/>
      <c r="H9" s="15"/>
      <c r="I9" s="15"/>
      <c r="J9" s="15"/>
      <c r="K9" s="15"/>
    </row>
    <row r="10" spans="1:11" s="9" customFormat="1" ht="30" customHeight="1">
      <c r="A10" s="89" t="s">
        <v>10</v>
      </c>
      <c r="B10" s="90"/>
      <c r="C10" s="15"/>
      <c r="D10" s="18"/>
      <c r="E10" s="19" t="s">
        <v>11</v>
      </c>
      <c r="F10" s="15"/>
      <c r="G10" s="20" t="s">
        <v>15</v>
      </c>
      <c r="H10" s="15"/>
      <c r="I10" s="15"/>
      <c r="J10" s="15"/>
      <c r="K10" s="15"/>
    </row>
    <row r="11" spans="1:11" s="9" customFormat="1" ht="30" customHeight="1">
      <c r="A11" s="17">
        <v>1</v>
      </c>
      <c r="B11" s="107" t="s">
        <v>50</v>
      </c>
      <c r="C11" s="15"/>
      <c r="D11" s="15"/>
      <c r="E11" s="15"/>
      <c r="F11" s="15"/>
      <c r="G11" s="15"/>
      <c r="H11" s="15"/>
      <c r="I11" s="15"/>
      <c r="J11" s="15"/>
      <c r="K11" s="15"/>
    </row>
    <row r="12" spans="1:11" s="9" customFormat="1" ht="30" customHeight="1">
      <c r="A12" s="89" t="s">
        <v>51</v>
      </c>
      <c r="B12" s="90"/>
      <c r="C12" s="15"/>
      <c r="D12" s="18"/>
      <c r="E12" s="19" t="s">
        <v>11</v>
      </c>
      <c r="F12" s="15"/>
      <c r="G12" s="20" t="s">
        <v>15</v>
      </c>
      <c r="H12" s="15"/>
      <c r="I12" s="15"/>
      <c r="J12" s="15"/>
      <c r="K12" s="15"/>
    </row>
    <row r="13" spans="1:11" s="9" customFormat="1" ht="30" customHeight="1">
      <c r="A13" s="17">
        <v>1</v>
      </c>
      <c r="B13" s="107" t="s">
        <v>50</v>
      </c>
      <c r="C13" s="15"/>
      <c r="D13" s="15"/>
      <c r="E13" s="15"/>
      <c r="F13" s="15"/>
      <c r="G13" s="15"/>
      <c r="H13" s="15"/>
      <c r="I13" s="15"/>
      <c r="J13" s="15"/>
      <c r="K13" s="15"/>
    </row>
    <row r="14" spans="1:11" s="9" customFormat="1" ht="30" customHeight="1">
      <c r="A14" s="89" t="s">
        <v>52</v>
      </c>
      <c r="B14" s="90"/>
      <c r="C14" s="15"/>
      <c r="D14" s="18"/>
      <c r="E14" s="19" t="s">
        <v>11</v>
      </c>
      <c r="F14" s="15"/>
      <c r="G14" s="20" t="s">
        <v>15</v>
      </c>
      <c r="H14" s="15"/>
      <c r="I14" s="15"/>
      <c r="J14" s="15"/>
      <c r="K14" s="15"/>
    </row>
    <row r="15" spans="1:11" s="9" customFormat="1" ht="30" customHeight="1">
      <c r="A15" s="17">
        <v>1</v>
      </c>
      <c r="B15" s="107" t="s">
        <v>50</v>
      </c>
      <c r="C15" s="15"/>
      <c r="D15" s="15"/>
      <c r="E15" s="15"/>
      <c r="F15" s="15"/>
      <c r="G15" s="15"/>
      <c r="H15" s="15"/>
      <c r="I15" s="15"/>
      <c r="J15" s="15"/>
      <c r="K15" s="15"/>
    </row>
    <row r="16" spans="1:11" s="9" customFormat="1" ht="30" customHeight="1">
      <c r="A16" s="89" t="s">
        <v>53</v>
      </c>
      <c r="B16" s="90"/>
      <c r="C16" s="15"/>
      <c r="D16" s="18"/>
      <c r="E16" s="19" t="s">
        <v>11</v>
      </c>
      <c r="F16" s="15"/>
      <c r="G16" s="20" t="s">
        <v>15</v>
      </c>
      <c r="H16" s="15"/>
      <c r="I16" s="15"/>
      <c r="J16" s="15"/>
      <c r="K16" s="15"/>
    </row>
    <row r="17" spans="1:11" s="9" customFormat="1" ht="89.25" customHeight="1">
      <c r="A17" s="27">
        <v>1</v>
      </c>
      <c r="B17" s="108" t="s">
        <v>54</v>
      </c>
      <c r="C17" s="28">
        <v>108</v>
      </c>
      <c r="D17" s="28">
        <v>12</v>
      </c>
      <c r="E17" s="28" t="s">
        <v>55</v>
      </c>
      <c r="F17" s="29" t="s">
        <v>56</v>
      </c>
      <c r="G17" s="30" t="s">
        <v>57</v>
      </c>
      <c r="H17" s="31">
        <v>17759047</v>
      </c>
      <c r="I17" s="31">
        <v>3382676</v>
      </c>
      <c r="J17" s="31">
        <v>21141723</v>
      </c>
      <c r="K17" s="32" t="s">
        <v>58</v>
      </c>
    </row>
    <row r="18" spans="1:11" s="9" customFormat="1" ht="103.5" customHeight="1">
      <c r="A18" s="27">
        <v>2</v>
      </c>
      <c r="B18" s="109" t="s">
        <v>54</v>
      </c>
      <c r="C18" s="33">
        <v>108</v>
      </c>
      <c r="D18" s="33">
        <v>9</v>
      </c>
      <c r="E18" s="33" t="s">
        <v>55</v>
      </c>
      <c r="F18" s="34" t="s">
        <v>56</v>
      </c>
      <c r="G18" s="35" t="s">
        <v>59</v>
      </c>
      <c r="H18" s="36">
        <v>12241081</v>
      </c>
      <c r="I18" s="36">
        <v>2331634</v>
      </c>
      <c r="J18" s="36">
        <v>14572715</v>
      </c>
      <c r="K18" s="32" t="s">
        <v>58</v>
      </c>
    </row>
    <row r="19" spans="1:11" s="9" customFormat="1" ht="95.25" customHeight="1">
      <c r="A19" s="27">
        <v>3</v>
      </c>
      <c r="B19" s="109" t="s">
        <v>54</v>
      </c>
      <c r="C19" s="33">
        <v>108</v>
      </c>
      <c r="D19" s="33">
        <v>7</v>
      </c>
      <c r="E19" s="33" t="s">
        <v>55</v>
      </c>
      <c r="F19" s="34" t="s">
        <v>56</v>
      </c>
      <c r="G19" s="35" t="s">
        <v>60</v>
      </c>
      <c r="H19" s="36">
        <v>15759970</v>
      </c>
      <c r="I19" s="36">
        <v>3001899</v>
      </c>
      <c r="J19" s="36">
        <v>18761869</v>
      </c>
      <c r="K19" s="32" t="s">
        <v>58</v>
      </c>
    </row>
    <row r="20" spans="1:11" s="9" customFormat="1" ht="89.25" customHeight="1">
      <c r="A20" s="27">
        <v>4</v>
      </c>
      <c r="B20" s="109" t="s">
        <v>54</v>
      </c>
      <c r="C20" s="33">
        <v>108</v>
      </c>
      <c r="D20" s="33">
        <v>6</v>
      </c>
      <c r="E20" s="33" t="s">
        <v>55</v>
      </c>
      <c r="F20" s="34" t="s">
        <v>56</v>
      </c>
      <c r="G20" s="35" t="s">
        <v>61</v>
      </c>
      <c r="H20" s="36">
        <v>8013173</v>
      </c>
      <c r="I20" s="36">
        <v>1526319</v>
      </c>
      <c r="J20" s="36">
        <v>9539492</v>
      </c>
      <c r="K20" s="32" t="s">
        <v>62</v>
      </c>
    </row>
    <row r="21" spans="1:11" s="9" customFormat="1" ht="91.5" customHeight="1">
      <c r="A21" s="27">
        <v>5</v>
      </c>
      <c r="B21" s="109" t="s">
        <v>54</v>
      </c>
      <c r="C21" s="33">
        <v>108</v>
      </c>
      <c r="D21" s="33">
        <v>2</v>
      </c>
      <c r="E21" s="33" t="s">
        <v>55</v>
      </c>
      <c r="F21" s="34" t="s">
        <v>56</v>
      </c>
      <c r="G21" s="35" t="s">
        <v>63</v>
      </c>
      <c r="H21" s="36">
        <v>8749526</v>
      </c>
      <c r="I21" s="36">
        <v>1666576</v>
      </c>
      <c r="J21" s="36">
        <v>10416102</v>
      </c>
      <c r="K21" s="32" t="s">
        <v>62</v>
      </c>
    </row>
    <row r="22" spans="1:11" s="9" customFormat="1" ht="92.25" customHeight="1">
      <c r="A22" s="27">
        <v>6</v>
      </c>
      <c r="B22" s="109" t="s">
        <v>54</v>
      </c>
      <c r="C22" s="33">
        <v>109</v>
      </c>
      <c r="D22" s="33">
        <v>8</v>
      </c>
      <c r="E22" s="33" t="s">
        <v>55</v>
      </c>
      <c r="F22" s="34" t="s">
        <v>56</v>
      </c>
      <c r="G22" s="35" t="s">
        <v>64</v>
      </c>
      <c r="H22" s="36">
        <v>19721516</v>
      </c>
      <c r="I22" s="36">
        <v>3756479</v>
      </c>
      <c r="J22" s="36">
        <v>23477995</v>
      </c>
      <c r="K22" s="32" t="s">
        <v>58</v>
      </c>
    </row>
    <row r="23" spans="1:11" s="9" customFormat="1" ht="85.5" customHeight="1">
      <c r="A23" s="27">
        <v>7</v>
      </c>
      <c r="B23" s="109" t="s">
        <v>54</v>
      </c>
      <c r="C23" s="33">
        <v>108</v>
      </c>
      <c r="D23" s="33">
        <v>11</v>
      </c>
      <c r="E23" s="33" t="s">
        <v>55</v>
      </c>
      <c r="F23" s="34" t="s">
        <v>56</v>
      </c>
      <c r="G23" s="35" t="s">
        <v>65</v>
      </c>
      <c r="H23" s="36">
        <v>3477606</v>
      </c>
      <c r="I23" s="36">
        <v>662401</v>
      </c>
      <c r="J23" s="36">
        <v>4140007</v>
      </c>
      <c r="K23" s="32" t="s">
        <v>58</v>
      </c>
    </row>
    <row r="24" spans="1:11" s="9" customFormat="1" ht="107.25" customHeight="1">
      <c r="A24" s="27">
        <v>8</v>
      </c>
      <c r="B24" s="109" t="s">
        <v>54</v>
      </c>
      <c r="C24" s="33">
        <v>109</v>
      </c>
      <c r="D24" s="33">
        <v>2</v>
      </c>
      <c r="E24" s="33" t="s">
        <v>55</v>
      </c>
      <c r="F24" s="34" t="s">
        <v>56</v>
      </c>
      <c r="G24" s="35" t="s">
        <v>66</v>
      </c>
      <c r="H24" s="36">
        <v>16951322</v>
      </c>
      <c r="I24" s="36">
        <v>3471957</v>
      </c>
      <c r="J24" s="36">
        <v>20423279</v>
      </c>
      <c r="K24" s="32" t="s">
        <v>62</v>
      </c>
    </row>
    <row r="25" spans="1:11" s="9" customFormat="1" ht="91.5" customHeight="1">
      <c r="A25" s="27">
        <v>9</v>
      </c>
      <c r="B25" s="109" t="s">
        <v>54</v>
      </c>
      <c r="C25" s="33">
        <v>109</v>
      </c>
      <c r="D25" s="33">
        <v>9</v>
      </c>
      <c r="E25" s="33" t="s">
        <v>55</v>
      </c>
      <c r="F25" s="34" t="s">
        <v>56</v>
      </c>
      <c r="G25" s="35" t="s">
        <v>67</v>
      </c>
      <c r="H25" s="36">
        <v>7571288</v>
      </c>
      <c r="I25" s="36">
        <v>1550746</v>
      </c>
      <c r="J25" s="36">
        <v>9122034</v>
      </c>
      <c r="K25" s="32" t="s">
        <v>58</v>
      </c>
    </row>
    <row r="26" spans="1:11" s="9" customFormat="1" ht="87.75" customHeight="1">
      <c r="A26" s="27">
        <v>10</v>
      </c>
      <c r="B26" s="109" t="s">
        <v>54</v>
      </c>
      <c r="C26" s="33">
        <v>109</v>
      </c>
      <c r="D26" s="33">
        <v>10</v>
      </c>
      <c r="E26" s="33" t="s">
        <v>55</v>
      </c>
      <c r="F26" s="34" t="s">
        <v>56</v>
      </c>
      <c r="G26" s="35" t="s">
        <v>68</v>
      </c>
      <c r="H26" s="36">
        <v>4078507</v>
      </c>
      <c r="I26" s="36">
        <v>835357</v>
      </c>
      <c r="J26" s="36">
        <v>4913864</v>
      </c>
      <c r="K26" s="32" t="s">
        <v>58</v>
      </c>
    </row>
    <row r="27" spans="1:11" s="9" customFormat="1" ht="103.5" customHeight="1">
      <c r="A27" s="27">
        <v>11</v>
      </c>
      <c r="B27" s="109" t="s">
        <v>54</v>
      </c>
      <c r="C27" s="33">
        <v>111</v>
      </c>
      <c r="D27" s="33">
        <v>9</v>
      </c>
      <c r="E27" s="33" t="s">
        <v>55</v>
      </c>
      <c r="F27" s="34" t="s">
        <v>56</v>
      </c>
      <c r="G27" s="35" t="s">
        <v>69</v>
      </c>
      <c r="H27" s="36">
        <v>22390791</v>
      </c>
      <c r="I27" s="36">
        <v>6821438</v>
      </c>
      <c r="J27" s="36">
        <v>29212229</v>
      </c>
      <c r="K27" s="32" t="s">
        <v>70</v>
      </c>
    </row>
    <row r="28" spans="1:11" s="9" customFormat="1" ht="104.25" customHeight="1">
      <c r="A28" s="27">
        <v>12</v>
      </c>
      <c r="B28" s="109" t="s">
        <v>54</v>
      </c>
      <c r="C28" s="33">
        <v>111</v>
      </c>
      <c r="D28" s="33">
        <v>1</v>
      </c>
      <c r="E28" s="33" t="s">
        <v>55</v>
      </c>
      <c r="F28" s="34" t="s">
        <v>56</v>
      </c>
      <c r="G28" s="35" t="s">
        <v>71</v>
      </c>
      <c r="H28" s="36">
        <v>4366952</v>
      </c>
      <c r="I28" s="36">
        <v>958599</v>
      </c>
      <c r="J28" s="36">
        <v>5325551</v>
      </c>
      <c r="K28" s="32" t="s">
        <v>58</v>
      </c>
    </row>
    <row r="29" spans="1:11" s="9" customFormat="1" ht="86.25" customHeight="1">
      <c r="A29" s="27">
        <v>13</v>
      </c>
      <c r="B29" s="109" t="s">
        <v>54</v>
      </c>
      <c r="C29" s="33">
        <v>111</v>
      </c>
      <c r="D29" s="33">
        <v>1</v>
      </c>
      <c r="E29" s="33" t="s">
        <v>55</v>
      </c>
      <c r="F29" s="34" t="s">
        <v>56</v>
      </c>
      <c r="G29" s="35" t="s">
        <v>72</v>
      </c>
      <c r="H29" s="36">
        <v>31572211</v>
      </c>
      <c r="I29" s="36">
        <v>7805907</v>
      </c>
      <c r="J29" s="36">
        <v>39378118</v>
      </c>
      <c r="K29" s="32" t="s">
        <v>62</v>
      </c>
    </row>
    <row r="30" spans="1:11" s="9" customFormat="1" ht="82.5" customHeight="1">
      <c r="A30" s="27">
        <v>14</v>
      </c>
      <c r="B30" s="109" t="s">
        <v>54</v>
      </c>
      <c r="C30" s="33">
        <v>110</v>
      </c>
      <c r="D30" s="33">
        <v>12</v>
      </c>
      <c r="E30" s="33" t="s">
        <v>55</v>
      </c>
      <c r="F30" s="34" t="s">
        <v>56</v>
      </c>
      <c r="G30" s="35" t="s">
        <v>73</v>
      </c>
      <c r="H30" s="36">
        <v>6465527</v>
      </c>
      <c r="I30" s="36">
        <v>1231529</v>
      </c>
      <c r="J30" s="36">
        <v>7697056</v>
      </c>
      <c r="K30" s="32" t="s">
        <v>62</v>
      </c>
    </row>
    <row r="31" spans="1:11" s="9" customFormat="1" ht="107.25" customHeight="1">
      <c r="A31" s="27">
        <v>15</v>
      </c>
      <c r="B31" s="109" t="s">
        <v>54</v>
      </c>
      <c r="C31" s="33">
        <v>111</v>
      </c>
      <c r="D31" s="33">
        <v>4</v>
      </c>
      <c r="E31" s="33" t="s">
        <v>55</v>
      </c>
      <c r="F31" s="34" t="s">
        <v>56</v>
      </c>
      <c r="G31" s="35" t="s">
        <v>74</v>
      </c>
      <c r="H31" s="36">
        <v>26819618</v>
      </c>
      <c r="I31" s="36">
        <v>5108499</v>
      </c>
      <c r="J31" s="36">
        <v>31928117</v>
      </c>
      <c r="K31" s="32" t="s">
        <v>62</v>
      </c>
    </row>
    <row r="32" spans="1:11" s="9" customFormat="1" ht="106.5" customHeight="1">
      <c r="A32" s="27">
        <v>16</v>
      </c>
      <c r="B32" s="109" t="s">
        <v>54</v>
      </c>
      <c r="C32" s="33">
        <v>111</v>
      </c>
      <c r="D32" s="33">
        <v>7</v>
      </c>
      <c r="E32" s="33" t="s">
        <v>55</v>
      </c>
      <c r="F32" s="34" t="s">
        <v>56</v>
      </c>
      <c r="G32" s="35" t="s">
        <v>75</v>
      </c>
      <c r="H32" s="36">
        <v>28928279</v>
      </c>
      <c r="I32" s="36">
        <v>5510148</v>
      </c>
      <c r="J32" s="36">
        <v>34438427</v>
      </c>
      <c r="K32" s="32" t="s">
        <v>62</v>
      </c>
    </row>
    <row r="33" spans="1:11" s="9" customFormat="1" ht="132" customHeight="1">
      <c r="A33" s="27">
        <v>17</v>
      </c>
      <c r="B33" s="109" t="s">
        <v>76</v>
      </c>
      <c r="C33" s="33">
        <v>108</v>
      </c>
      <c r="D33" s="33">
        <v>3</v>
      </c>
      <c r="E33" s="33" t="s">
        <v>55</v>
      </c>
      <c r="F33" s="34" t="s">
        <v>77</v>
      </c>
      <c r="G33" s="35" t="s">
        <v>78</v>
      </c>
      <c r="H33" s="36">
        <v>32760000</v>
      </c>
      <c r="I33" s="36">
        <v>6240000</v>
      </c>
      <c r="J33" s="36">
        <v>39000000</v>
      </c>
      <c r="K33" s="32" t="s">
        <v>79</v>
      </c>
    </row>
    <row r="34" spans="1:11" s="9" customFormat="1" ht="139.5" customHeight="1">
      <c r="A34" s="27">
        <v>18</v>
      </c>
      <c r="B34" s="109" t="s">
        <v>76</v>
      </c>
      <c r="C34" s="33">
        <v>108</v>
      </c>
      <c r="D34" s="33">
        <v>4</v>
      </c>
      <c r="E34" s="33" t="s">
        <v>55</v>
      </c>
      <c r="F34" s="34" t="s">
        <v>77</v>
      </c>
      <c r="G34" s="35" t="s">
        <v>80</v>
      </c>
      <c r="H34" s="36">
        <v>33600000</v>
      </c>
      <c r="I34" s="36">
        <v>6400000</v>
      </c>
      <c r="J34" s="36">
        <v>40000000</v>
      </c>
      <c r="K34" s="32" t="s">
        <v>79</v>
      </c>
    </row>
    <row r="35" spans="1:11" s="9" customFormat="1" ht="144.75" customHeight="1">
      <c r="A35" s="27">
        <v>19</v>
      </c>
      <c r="B35" s="109" t="s">
        <v>76</v>
      </c>
      <c r="C35" s="33">
        <v>108</v>
      </c>
      <c r="D35" s="33">
        <v>4</v>
      </c>
      <c r="E35" s="33" t="s">
        <v>55</v>
      </c>
      <c r="F35" s="34" t="s">
        <v>77</v>
      </c>
      <c r="G35" s="35" t="s">
        <v>81</v>
      </c>
      <c r="H35" s="36">
        <v>33222000</v>
      </c>
      <c r="I35" s="36">
        <v>6328000</v>
      </c>
      <c r="J35" s="36">
        <v>39550000</v>
      </c>
      <c r="K35" s="32" t="s">
        <v>79</v>
      </c>
    </row>
    <row r="36" spans="1:11" s="9" customFormat="1" ht="161.25" customHeight="1">
      <c r="A36" s="27">
        <v>20</v>
      </c>
      <c r="B36" s="109" t="s">
        <v>76</v>
      </c>
      <c r="C36" s="33">
        <v>108</v>
      </c>
      <c r="D36" s="33">
        <v>6</v>
      </c>
      <c r="E36" s="33" t="s">
        <v>55</v>
      </c>
      <c r="F36" s="34" t="s">
        <v>77</v>
      </c>
      <c r="G36" s="35" t="s">
        <v>82</v>
      </c>
      <c r="H36" s="36">
        <v>154738000</v>
      </c>
      <c r="I36" s="36">
        <v>29473762</v>
      </c>
      <c r="J36" s="36">
        <v>184211762</v>
      </c>
      <c r="K36" s="37" t="s">
        <v>83</v>
      </c>
    </row>
    <row r="37" spans="1:11" s="9" customFormat="1" ht="168.75" customHeight="1">
      <c r="A37" s="27">
        <v>21</v>
      </c>
      <c r="B37" s="109" t="s">
        <v>76</v>
      </c>
      <c r="C37" s="33">
        <v>108</v>
      </c>
      <c r="D37" s="33">
        <v>10</v>
      </c>
      <c r="E37" s="33" t="s">
        <v>55</v>
      </c>
      <c r="F37" s="34" t="s">
        <v>77</v>
      </c>
      <c r="G37" s="35" t="s">
        <v>84</v>
      </c>
      <c r="H37" s="36">
        <v>24478000</v>
      </c>
      <c r="I37" s="36">
        <v>4662000</v>
      </c>
      <c r="J37" s="36">
        <v>29140000</v>
      </c>
      <c r="K37" s="32" t="s">
        <v>79</v>
      </c>
    </row>
    <row r="38" spans="1:11" s="9" customFormat="1" ht="157.5" customHeight="1">
      <c r="A38" s="27">
        <v>22</v>
      </c>
      <c r="B38" s="109" t="s">
        <v>76</v>
      </c>
      <c r="C38" s="33">
        <v>108</v>
      </c>
      <c r="D38" s="33">
        <v>10</v>
      </c>
      <c r="E38" s="33" t="s">
        <v>55</v>
      </c>
      <c r="F38" s="34" t="s">
        <v>77</v>
      </c>
      <c r="G38" s="35" t="s">
        <v>85</v>
      </c>
      <c r="H38" s="36">
        <v>31760000</v>
      </c>
      <c r="I38" s="36">
        <v>6050000</v>
      </c>
      <c r="J38" s="36">
        <v>37810000</v>
      </c>
      <c r="K38" s="32" t="s">
        <v>79</v>
      </c>
    </row>
    <row r="39" spans="1:11" s="9" customFormat="1" ht="311.25" customHeight="1">
      <c r="A39" s="27">
        <v>23</v>
      </c>
      <c r="B39" s="109" t="s">
        <v>76</v>
      </c>
      <c r="C39" s="33">
        <v>108</v>
      </c>
      <c r="D39" s="33">
        <v>10</v>
      </c>
      <c r="E39" s="33" t="s">
        <v>55</v>
      </c>
      <c r="F39" s="34" t="s">
        <v>77</v>
      </c>
      <c r="G39" s="35" t="s">
        <v>86</v>
      </c>
      <c r="H39" s="36">
        <v>33328000</v>
      </c>
      <c r="I39" s="36">
        <v>6348000</v>
      </c>
      <c r="J39" s="36">
        <v>39676000</v>
      </c>
      <c r="K39" s="32" t="s">
        <v>87</v>
      </c>
    </row>
    <row r="40" spans="1:11" s="9" customFormat="1" ht="197.25" customHeight="1">
      <c r="A40" s="27">
        <v>24</v>
      </c>
      <c r="B40" s="109" t="s">
        <v>76</v>
      </c>
      <c r="C40" s="33">
        <v>108</v>
      </c>
      <c r="D40" s="33">
        <v>11</v>
      </c>
      <c r="E40" s="33" t="s">
        <v>55</v>
      </c>
      <c r="F40" s="34" t="s">
        <v>77</v>
      </c>
      <c r="G40" s="38" t="s">
        <v>88</v>
      </c>
      <c r="H40" s="36">
        <v>412095000</v>
      </c>
      <c r="I40" s="36">
        <v>84405000</v>
      </c>
      <c r="J40" s="36">
        <v>496500000</v>
      </c>
      <c r="K40" s="37" t="s">
        <v>89</v>
      </c>
    </row>
    <row r="41" spans="1:11" s="9" customFormat="1" ht="153" customHeight="1">
      <c r="A41" s="27">
        <v>25</v>
      </c>
      <c r="B41" s="109" t="s">
        <v>76</v>
      </c>
      <c r="C41" s="33">
        <v>108</v>
      </c>
      <c r="D41" s="33">
        <v>11</v>
      </c>
      <c r="E41" s="33" t="s">
        <v>55</v>
      </c>
      <c r="F41" s="34" t="s">
        <v>77</v>
      </c>
      <c r="G41" s="35" t="s">
        <v>90</v>
      </c>
      <c r="H41" s="36">
        <v>39732000</v>
      </c>
      <c r="I41" s="36">
        <v>7568000</v>
      </c>
      <c r="J41" s="36">
        <v>47300000</v>
      </c>
      <c r="K41" s="32" t="s">
        <v>79</v>
      </c>
    </row>
    <row r="42" spans="1:11" s="9" customFormat="1" ht="163.5" customHeight="1">
      <c r="A42" s="27">
        <v>26</v>
      </c>
      <c r="B42" s="109" t="s">
        <v>76</v>
      </c>
      <c r="C42" s="33">
        <v>108</v>
      </c>
      <c r="D42" s="33">
        <v>11</v>
      </c>
      <c r="E42" s="33" t="s">
        <v>55</v>
      </c>
      <c r="F42" s="34" t="s">
        <v>77</v>
      </c>
      <c r="G42" s="35" t="s">
        <v>91</v>
      </c>
      <c r="H42" s="36">
        <v>39984000</v>
      </c>
      <c r="I42" s="36">
        <v>7616000</v>
      </c>
      <c r="J42" s="36">
        <v>47600000</v>
      </c>
      <c r="K42" s="32" t="s">
        <v>79</v>
      </c>
    </row>
    <row r="43" spans="1:11" s="9" customFormat="1" ht="158.25" customHeight="1">
      <c r="A43" s="27">
        <v>27</v>
      </c>
      <c r="B43" s="109" t="s">
        <v>76</v>
      </c>
      <c r="C43" s="33">
        <v>108</v>
      </c>
      <c r="D43" s="33">
        <v>11</v>
      </c>
      <c r="E43" s="33" t="s">
        <v>55</v>
      </c>
      <c r="F43" s="34" t="s">
        <v>77</v>
      </c>
      <c r="G43" s="35" t="s">
        <v>92</v>
      </c>
      <c r="H43" s="36">
        <v>89040000</v>
      </c>
      <c r="I43" s="36">
        <v>16960000</v>
      </c>
      <c r="J43" s="36">
        <v>106000000</v>
      </c>
      <c r="K43" s="32" t="s">
        <v>79</v>
      </c>
    </row>
    <row r="44" spans="1:11" s="9" customFormat="1" ht="337.5" customHeight="1">
      <c r="A44" s="27">
        <v>28</v>
      </c>
      <c r="B44" s="109" t="s">
        <v>76</v>
      </c>
      <c r="C44" s="33">
        <v>109</v>
      </c>
      <c r="D44" s="33">
        <v>3</v>
      </c>
      <c r="E44" s="33" t="s">
        <v>55</v>
      </c>
      <c r="F44" s="34" t="s">
        <v>77</v>
      </c>
      <c r="G44" s="38" t="s">
        <v>93</v>
      </c>
      <c r="H44" s="36">
        <v>11193000</v>
      </c>
      <c r="I44" s="36">
        <v>2457000</v>
      </c>
      <c r="J44" s="36">
        <v>13650000</v>
      </c>
      <c r="K44" s="37" t="s">
        <v>94</v>
      </c>
    </row>
    <row r="45" spans="1:11" s="9" customFormat="1" ht="165.75" customHeight="1">
      <c r="A45" s="27">
        <v>29</v>
      </c>
      <c r="B45" s="109" t="s">
        <v>76</v>
      </c>
      <c r="C45" s="33">
        <v>109</v>
      </c>
      <c r="D45" s="33">
        <v>8</v>
      </c>
      <c r="E45" s="33" t="s">
        <v>55</v>
      </c>
      <c r="F45" s="34" t="s">
        <v>77</v>
      </c>
      <c r="G45" s="35" t="s">
        <v>95</v>
      </c>
      <c r="H45" s="36">
        <v>18730000</v>
      </c>
      <c r="I45" s="36">
        <v>3570000</v>
      </c>
      <c r="J45" s="36">
        <v>22300000</v>
      </c>
      <c r="K45" s="32" t="s">
        <v>79</v>
      </c>
    </row>
    <row r="46" spans="1:11" s="9" customFormat="1" ht="152.25" customHeight="1">
      <c r="A46" s="27">
        <v>30</v>
      </c>
      <c r="B46" s="109" t="s">
        <v>76</v>
      </c>
      <c r="C46" s="33">
        <v>109</v>
      </c>
      <c r="D46" s="33">
        <v>9</v>
      </c>
      <c r="E46" s="33" t="s">
        <v>55</v>
      </c>
      <c r="F46" s="34" t="s">
        <v>77</v>
      </c>
      <c r="G46" s="35" t="s">
        <v>96</v>
      </c>
      <c r="H46" s="36">
        <v>39984000</v>
      </c>
      <c r="I46" s="36">
        <v>7616000</v>
      </c>
      <c r="J46" s="36">
        <v>47600000</v>
      </c>
      <c r="K46" s="32" t="s">
        <v>79</v>
      </c>
    </row>
    <row r="47" spans="1:11" s="9" customFormat="1" ht="85">
      <c r="A47" s="27">
        <v>31</v>
      </c>
      <c r="B47" s="109" t="s">
        <v>76</v>
      </c>
      <c r="C47" s="33">
        <v>109</v>
      </c>
      <c r="D47" s="33">
        <v>11</v>
      </c>
      <c r="E47" s="33" t="s">
        <v>55</v>
      </c>
      <c r="F47" s="34" t="s">
        <v>77</v>
      </c>
      <c r="G47" s="35" t="s">
        <v>97</v>
      </c>
      <c r="H47" s="36">
        <v>30000000</v>
      </c>
      <c r="I47" s="36">
        <v>5714000</v>
      </c>
      <c r="J47" s="36">
        <v>35714000</v>
      </c>
      <c r="K47" s="32" t="s">
        <v>79</v>
      </c>
    </row>
    <row r="48" spans="1:11" s="9" customFormat="1" ht="141" customHeight="1">
      <c r="A48" s="27">
        <v>32</v>
      </c>
      <c r="B48" s="109" t="s">
        <v>76</v>
      </c>
      <c r="C48" s="33">
        <v>109</v>
      </c>
      <c r="D48" s="33">
        <v>12</v>
      </c>
      <c r="E48" s="33" t="s">
        <v>55</v>
      </c>
      <c r="F48" s="34" t="s">
        <v>77</v>
      </c>
      <c r="G48" s="35" t="s">
        <v>98</v>
      </c>
      <c r="H48" s="36">
        <v>96432000</v>
      </c>
      <c r="I48" s="36">
        <v>18368000</v>
      </c>
      <c r="J48" s="36">
        <v>114800000</v>
      </c>
      <c r="K48" s="32" t="s">
        <v>99</v>
      </c>
    </row>
    <row r="49" spans="1:11" s="9" customFormat="1" ht="369" customHeight="1">
      <c r="A49" s="27">
        <v>33</v>
      </c>
      <c r="B49" s="109" t="s">
        <v>76</v>
      </c>
      <c r="C49" s="33">
        <v>109</v>
      </c>
      <c r="D49" s="33">
        <v>12</v>
      </c>
      <c r="E49" s="33" t="s">
        <v>55</v>
      </c>
      <c r="F49" s="34" t="s">
        <v>77</v>
      </c>
      <c r="G49" s="38" t="s">
        <v>100</v>
      </c>
      <c r="H49" s="36">
        <v>76129000</v>
      </c>
      <c r="I49" s="36">
        <v>17857000</v>
      </c>
      <c r="J49" s="36">
        <v>93986000</v>
      </c>
      <c r="K49" s="32" t="s">
        <v>101</v>
      </c>
    </row>
    <row r="50" spans="1:11" s="9" customFormat="1" ht="238">
      <c r="A50" s="27">
        <v>34</v>
      </c>
      <c r="B50" s="109" t="s">
        <v>76</v>
      </c>
      <c r="C50" s="33">
        <v>110</v>
      </c>
      <c r="D50" s="33">
        <v>4</v>
      </c>
      <c r="E50" s="33" t="s">
        <v>55</v>
      </c>
      <c r="F50" s="34" t="s">
        <v>77</v>
      </c>
      <c r="G50" s="35" t="s">
        <v>102</v>
      </c>
      <c r="H50" s="36">
        <v>91550000</v>
      </c>
      <c r="I50" s="36">
        <v>21474000</v>
      </c>
      <c r="J50" s="36">
        <v>113024000</v>
      </c>
      <c r="K50" s="32" t="s">
        <v>103</v>
      </c>
    </row>
    <row r="51" spans="1:11" s="9" customFormat="1" ht="85">
      <c r="A51" s="27">
        <v>35</v>
      </c>
      <c r="B51" s="109" t="s">
        <v>76</v>
      </c>
      <c r="C51" s="33">
        <v>110</v>
      </c>
      <c r="D51" s="33">
        <v>11</v>
      </c>
      <c r="E51" s="33" t="s">
        <v>55</v>
      </c>
      <c r="F51" s="34" t="s">
        <v>77</v>
      </c>
      <c r="G51" s="35" t="s">
        <v>104</v>
      </c>
      <c r="H51" s="36">
        <v>39480000</v>
      </c>
      <c r="I51" s="36">
        <v>7520000</v>
      </c>
      <c r="J51" s="36">
        <v>47000000</v>
      </c>
      <c r="K51" s="32" t="s">
        <v>79</v>
      </c>
    </row>
    <row r="52" spans="1:11" s="9" customFormat="1" ht="85">
      <c r="A52" s="27">
        <v>36</v>
      </c>
      <c r="B52" s="109" t="s">
        <v>76</v>
      </c>
      <c r="C52" s="33">
        <v>110</v>
      </c>
      <c r="D52" s="33">
        <v>12</v>
      </c>
      <c r="E52" s="33" t="s">
        <v>55</v>
      </c>
      <c r="F52" s="34" t="s">
        <v>77</v>
      </c>
      <c r="G52" s="35" t="s">
        <v>105</v>
      </c>
      <c r="H52" s="36">
        <v>38640000</v>
      </c>
      <c r="I52" s="36">
        <v>7360000</v>
      </c>
      <c r="J52" s="36">
        <v>46000000</v>
      </c>
      <c r="K52" s="32" t="s">
        <v>99</v>
      </c>
    </row>
    <row r="53" spans="1:11" s="9" customFormat="1" ht="85">
      <c r="A53" s="27">
        <v>37</v>
      </c>
      <c r="B53" s="109" t="s">
        <v>76</v>
      </c>
      <c r="C53" s="33">
        <v>111</v>
      </c>
      <c r="D53" s="33">
        <v>10</v>
      </c>
      <c r="E53" s="33" t="s">
        <v>55</v>
      </c>
      <c r="F53" s="34" t="s">
        <v>77</v>
      </c>
      <c r="G53" s="35" t="s">
        <v>106</v>
      </c>
      <c r="H53" s="36">
        <v>18730000</v>
      </c>
      <c r="I53" s="36">
        <v>3570000</v>
      </c>
      <c r="J53" s="36">
        <v>22300000</v>
      </c>
      <c r="K53" s="32" t="s">
        <v>79</v>
      </c>
    </row>
    <row r="54" spans="1:11" s="9" customFormat="1" ht="85">
      <c r="A54" s="27">
        <v>38</v>
      </c>
      <c r="B54" s="109" t="s">
        <v>76</v>
      </c>
      <c r="C54" s="33">
        <v>111</v>
      </c>
      <c r="D54" s="33">
        <v>10</v>
      </c>
      <c r="E54" s="33" t="s">
        <v>55</v>
      </c>
      <c r="F54" s="34" t="s">
        <v>77</v>
      </c>
      <c r="G54" s="35" t="s">
        <v>107</v>
      </c>
      <c r="H54" s="36">
        <v>39984000</v>
      </c>
      <c r="I54" s="36">
        <v>7616000</v>
      </c>
      <c r="J54" s="36">
        <v>47600000</v>
      </c>
      <c r="K54" s="32" t="s">
        <v>79</v>
      </c>
    </row>
    <row r="55" spans="1:11" s="9" customFormat="1" ht="170">
      <c r="A55" s="27">
        <v>39</v>
      </c>
      <c r="B55" s="109" t="s">
        <v>76</v>
      </c>
      <c r="C55" s="33">
        <v>109</v>
      </c>
      <c r="D55" s="33">
        <v>11</v>
      </c>
      <c r="E55" s="33" t="s">
        <v>55</v>
      </c>
      <c r="F55" s="34" t="s">
        <v>77</v>
      </c>
      <c r="G55" s="38" t="s">
        <v>108</v>
      </c>
      <c r="H55" s="36">
        <v>191388000</v>
      </c>
      <c r="I55" s="36">
        <v>42012000</v>
      </c>
      <c r="J55" s="36">
        <v>233400000</v>
      </c>
      <c r="K55" s="37" t="s">
        <v>109</v>
      </c>
    </row>
    <row r="56" spans="1:11" s="9" customFormat="1" ht="136">
      <c r="A56" s="27">
        <v>40</v>
      </c>
      <c r="B56" s="109" t="s">
        <v>76</v>
      </c>
      <c r="C56" s="33">
        <v>111</v>
      </c>
      <c r="D56" s="33">
        <v>7</v>
      </c>
      <c r="E56" s="33" t="s">
        <v>55</v>
      </c>
      <c r="F56" s="34" t="s">
        <v>77</v>
      </c>
      <c r="G56" s="38" t="s">
        <v>110</v>
      </c>
      <c r="H56" s="36">
        <v>296556000</v>
      </c>
      <c r="I56" s="36">
        <v>69562000</v>
      </c>
      <c r="J56" s="36">
        <v>366118000</v>
      </c>
      <c r="K56" s="32" t="s">
        <v>111</v>
      </c>
    </row>
    <row r="57" spans="1:11" s="9" customFormat="1" ht="102">
      <c r="A57" s="27">
        <v>41</v>
      </c>
      <c r="B57" s="109" t="s">
        <v>76</v>
      </c>
      <c r="C57" s="33">
        <v>112</v>
      </c>
      <c r="D57" s="33">
        <v>12</v>
      </c>
      <c r="E57" s="33" t="s">
        <v>55</v>
      </c>
      <c r="F57" s="34" t="s">
        <v>77</v>
      </c>
      <c r="G57" s="35" t="s">
        <v>112</v>
      </c>
      <c r="H57" s="36">
        <v>353264000</v>
      </c>
      <c r="I57" s="39">
        <v>82865000</v>
      </c>
      <c r="J57" s="40">
        <v>436129000</v>
      </c>
      <c r="K57" s="32" t="s">
        <v>113</v>
      </c>
    </row>
    <row r="58" spans="1:11" s="9" customFormat="1" ht="221">
      <c r="A58" s="27">
        <v>42</v>
      </c>
      <c r="B58" s="109" t="s">
        <v>76</v>
      </c>
      <c r="C58" s="33">
        <v>112</v>
      </c>
      <c r="D58" s="33">
        <v>3</v>
      </c>
      <c r="E58" s="33" t="s">
        <v>55</v>
      </c>
      <c r="F58" s="34" t="s">
        <v>77</v>
      </c>
      <c r="G58" s="35" t="s">
        <v>114</v>
      </c>
      <c r="H58" s="41">
        <v>193424000</v>
      </c>
      <c r="I58" s="42">
        <v>45371000</v>
      </c>
      <c r="J58" s="36">
        <v>238795000</v>
      </c>
      <c r="K58" s="32" t="s">
        <v>115</v>
      </c>
    </row>
    <row r="59" spans="1:11" s="9" customFormat="1" ht="102">
      <c r="A59" s="27">
        <v>43</v>
      </c>
      <c r="B59" s="109" t="s">
        <v>76</v>
      </c>
      <c r="C59" s="33">
        <v>112</v>
      </c>
      <c r="D59" s="33">
        <v>3</v>
      </c>
      <c r="E59" s="33" t="s">
        <v>55</v>
      </c>
      <c r="F59" s="34" t="s">
        <v>77</v>
      </c>
      <c r="G59" s="43" t="s">
        <v>116</v>
      </c>
      <c r="H59" s="44">
        <v>202380000</v>
      </c>
      <c r="I59" s="45">
        <v>47472000</v>
      </c>
      <c r="J59" s="36">
        <v>249852000</v>
      </c>
      <c r="K59" s="32" t="s">
        <v>113</v>
      </c>
    </row>
    <row r="60" spans="1:11" s="9" customFormat="1" ht="85">
      <c r="A60" s="27">
        <v>44</v>
      </c>
      <c r="B60" s="109" t="s">
        <v>76</v>
      </c>
      <c r="C60" s="33">
        <v>112</v>
      </c>
      <c r="D60" s="33">
        <v>12</v>
      </c>
      <c r="E60" s="33" t="s">
        <v>55</v>
      </c>
      <c r="F60" s="34" t="s">
        <v>77</v>
      </c>
      <c r="G60" s="43" t="s">
        <v>117</v>
      </c>
      <c r="H60" s="46">
        <v>20000000</v>
      </c>
      <c r="I60" s="45">
        <v>3810000</v>
      </c>
      <c r="J60" s="36">
        <v>23810000</v>
      </c>
      <c r="K60" s="32" t="s">
        <v>79</v>
      </c>
    </row>
    <row r="61" spans="1:11" s="9" customFormat="1" ht="87.75" customHeight="1">
      <c r="A61" s="27">
        <v>45</v>
      </c>
      <c r="B61" s="109" t="s">
        <v>118</v>
      </c>
      <c r="C61" s="33">
        <v>110</v>
      </c>
      <c r="D61" s="33">
        <v>1</v>
      </c>
      <c r="E61" s="33" t="s">
        <v>119</v>
      </c>
      <c r="F61" s="34" t="s">
        <v>120</v>
      </c>
      <c r="G61" s="35" t="s">
        <v>121</v>
      </c>
      <c r="H61" s="36">
        <v>20753035</v>
      </c>
      <c r="I61" s="36">
        <v>8190777</v>
      </c>
      <c r="J61" s="36">
        <v>28943812</v>
      </c>
      <c r="K61" s="32" t="s">
        <v>122</v>
      </c>
    </row>
    <row r="62" spans="1:11" s="9" customFormat="1" ht="85.5" customHeight="1">
      <c r="A62" s="27">
        <v>46</v>
      </c>
      <c r="B62" s="109" t="s">
        <v>123</v>
      </c>
      <c r="C62" s="33">
        <v>109</v>
      </c>
      <c r="D62" s="33">
        <v>11</v>
      </c>
      <c r="E62" s="33" t="s">
        <v>119</v>
      </c>
      <c r="F62" s="34" t="s">
        <v>120</v>
      </c>
      <c r="G62" s="35" t="s">
        <v>124</v>
      </c>
      <c r="H62" s="36">
        <v>19463129</v>
      </c>
      <c r="I62" s="36">
        <v>4272394</v>
      </c>
      <c r="J62" s="36">
        <v>23735523</v>
      </c>
      <c r="K62" s="32" t="s">
        <v>122</v>
      </c>
    </row>
    <row r="63" spans="1:11" s="9" customFormat="1" ht="89.25" customHeight="1">
      <c r="A63" s="27">
        <v>47</v>
      </c>
      <c r="B63" s="109" t="s">
        <v>123</v>
      </c>
      <c r="C63" s="33">
        <v>111</v>
      </c>
      <c r="D63" s="33">
        <v>12</v>
      </c>
      <c r="E63" s="33" t="s">
        <v>119</v>
      </c>
      <c r="F63" s="34" t="s">
        <v>120</v>
      </c>
      <c r="G63" s="35" t="s">
        <v>125</v>
      </c>
      <c r="H63" s="36">
        <v>13066417</v>
      </c>
      <c r="I63" s="36">
        <v>2868238</v>
      </c>
      <c r="J63" s="36">
        <v>15934655</v>
      </c>
      <c r="K63" s="32" t="s">
        <v>122</v>
      </c>
    </row>
    <row r="64" spans="1:11" s="9" customFormat="1" ht="68">
      <c r="A64" s="27">
        <v>48</v>
      </c>
      <c r="B64" s="109" t="s">
        <v>126</v>
      </c>
      <c r="C64" s="33">
        <v>112</v>
      </c>
      <c r="D64" s="33">
        <v>5</v>
      </c>
      <c r="E64" s="33" t="s">
        <v>119</v>
      </c>
      <c r="F64" s="34" t="s">
        <v>120</v>
      </c>
      <c r="G64" s="35" t="s">
        <v>127</v>
      </c>
      <c r="H64" s="36">
        <v>5987792</v>
      </c>
      <c r="I64" s="36">
        <v>1314393</v>
      </c>
      <c r="J64" s="36">
        <v>7302185</v>
      </c>
      <c r="K64" s="32" t="s">
        <v>122</v>
      </c>
    </row>
    <row r="65" spans="1:11" s="9" customFormat="1" ht="87" customHeight="1">
      <c r="A65" s="27">
        <v>49</v>
      </c>
      <c r="B65" s="110" t="s">
        <v>128</v>
      </c>
      <c r="C65" s="33">
        <v>110</v>
      </c>
      <c r="D65" s="33">
        <v>9</v>
      </c>
      <c r="E65" s="33" t="s">
        <v>129</v>
      </c>
      <c r="F65" s="34" t="s">
        <v>56</v>
      </c>
      <c r="G65" s="35" t="s">
        <v>130</v>
      </c>
      <c r="H65" s="36">
        <v>275709420</v>
      </c>
      <c r="I65" s="47">
        <v>17598474</v>
      </c>
      <c r="J65" s="36">
        <v>293307894</v>
      </c>
      <c r="K65" s="32" t="s">
        <v>131</v>
      </c>
    </row>
    <row r="66" spans="1:11" s="9" customFormat="1" ht="158.25" customHeight="1">
      <c r="A66" s="27">
        <v>50</v>
      </c>
      <c r="B66" s="35" t="s">
        <v>132</v>
      </c>
      <c r="C66" s="33">
        <v>111</v>
      </c>
      <c r="D66" s="33">
        <v>4</v>
      </c>
      <c r="E66" s="33" t="s">
        <v>133</v>
      </c>
      <c r="F66" s="34" t="s">
        <v>134</v>
      </c>
      <c r="G66" s="35" t="s">
        <v>135</v>
      </c>
      <c r="H66" s="36">
        <v>13830561</v>
      </c>
      <c r="I66" s="36">
        <v>1608000</v>
      </c>
      <c r="J66" s="36">
        <v>15438561</v>
      </c>
      <c r="K66" s="34" t="s">
        <v>136</v>
      </c>
    </row>
    <row r="67" spans="1:11" s="9" customFormat="1" ht="155.25" customHeight="1">
      <c r="A67" s="27">
        <v>51</v>
      </c>
      <c r="B67" s="35" t="s">
        <v>137</v>
      </c>
      <c r="C67" s="33">
        <v>112</v>
      </c>
      <c r="D67" s="33">
        <v>9</v>
      </c>
      <c r="E67" s="33" t="s">
        <v>133</v>
      </c>
      <c r="F67" s="34" t="s">
        <v>134</v>
      </c>
      <c r="G67" s="35" t="s">
        <v>135</v>
      </c>
      <c r="H67" s="36">
        <v>20354124</v>
      </c>
      <c r="I67" s="36">
        <v>9804000</v>
      </c>
      <c r="J67" s="36">
        <v>30158124</v>
      </c>
      <c r="K67" s="34" t="s">
        <v>136</v>
      </c>
    </row>
    <row r="68" spans="1:11" s="9" customFormat="1" ht="138.75" customHeight="1">
      <c r="A68" s="27">
        <v>52</v>
      </c>
      <c r="B68" s="35" t="s">
        <v>138</v>
      </c>
      <c r="C68" s="33">
        <v>112</v>
      </c>
      <c r="D68" s="33">
        <v>12</v>
      </c>
      <c r="E68" s="33" t="s">
        <v>133</v>
      </c>
      <c r="F68" s="34" t="s">
        <v>134</v>
      </c>
      <c r="G68" s="35" t="s">
        <v>135</v>
      </c>
      <c r="H68" s="36">
        <v>14346068</v>
      </c>
      <c r="I68" s="36">
        <v>1631000</v>
      </c>
      <c r="J68" s="36">
        <v>15977068</v>
      </c>
      <c r="K68" s="34" t="s">
        <v>136</v>
      </c>
    </row>
    <row r="69" spans="1:11" s="9" customFormat="1" ht="120.75" customHeight="1">
      <c r="A69" s="27">
        <v>53</v>
      </c>
      <c r="B69" s="35" t="s">
        <v>139</v>
      </c>
      <c r="C69" s="33">
        <v>108</v>
      </c>
      <c r="D69" s="33">
        <v>3</v>
      </c>
      <c r="E69" s="33" t="s">
        <v>140</v>
      </c>
      <c r="F69" s="34" t="s">
        <v>141</v>
      </c>
      <c r="G69" s="35" t="s">
        <v>142</v>
      </c>
      <c r="H69" s="36">
        <v>2873075</v>
      </c>
      <c r="I69" s="36">
        <v>718767</v>
      </c>
      <c r="J69" s="36">
        <v>3591842</v>
      </c>
      <c r="K69" s="34" t="s">
        <v>143</v>
      </c>
    </row>
    <row r="70" spans="1:11" s="9" customFormat="1" ht="90" customHeight="1">
      <c r="A70" s="27">
        <v>54</v>
      </c>
      <c r="B70" s="35" t="s">
        <v>144</v>
      </c>
      <c r="C70" s="33">
        <v>109</v>
      </c>
      <c r="D70" s="33">
        <v>4</v>
      </c>
      <c r="E70" s="33" t="s">
        <v>140</v>
      </c>
      <c r="F70" s="34" t="s">
        <v>141</v>
      </c>
      <c r="G70" s="35" t="s">
        <v>142</v>
      </c>
      <c r="H70" s="36">
        <v>9738554</v>
      </c>
      <c r="I70" s="36">
        <v>1796824</v>
      </c>
      <c r="J70" s="36">
        <v>11535378</v>
      </c>
      <c r="K70" s="34" t="s">
        <v>143</v>
      </c>
    </row>
    <row r="71" spans="1:11" s="9" customFormat="1" ht="99.75" customHeight="1">
      <c r="A71" s="27">
        <v>55</v>
      </c>
      <c r="B71" s="35" t="s">
        <v>145</v>
      </c>
      <c r="C71" s="33">
        <v>110</v>
      </c>
      <c r="D71" s="33">
        <v>2</v>
      </c>
      <c r="E71" s="33" t="s">
        <v>140</v>
      </c>
      <c r="F71" s="34" t="s">
        <v>141</v>
      </c>
      <c r="G71" s="35" t="s">
        <v>142</v>
      </c>
      <c r="H71" s="36">
        <v>4252520</v>
      </c>
      <c r="I71" s="36">
        <v>1063131</v>
      </c>
      <c r="J71" s="36">
        <v>5315651</v>
      </c>
      <c r="K71" s="34" t="s">
        <v>146</v>
      </c>
    </row>
    <row r="72" spans="1:11" s="9" customFormat="1" ht="126.75" customHeight="1">
      <c r="A72" s="27">
        <v>56</v>
      </c>
      <c r="B72" s="35" t="s">
        <v>147</v>
      </c>
      <c r="C72" s="33">
        <v>112</v>
      </c>
      <c r="D72" s="33">
        <v>7</v>
      </c>
      <c r="E72" s="33" t="s">
        <v>129</v>
      </c>
      <c r="F72" s="34" t="s">
        <v>148</v>
      </c>
      <c r="G72" s="35" t="s">
        <v>149</v>
      </c>
      <c r="H72" s="36">
        <v>3869840</v>
      </c>
      <c r="I72" s="36">
        <v>967460</v>
      </c>
      <c r="J72" s="36">
        <v>4837300</v>
      </c>
      <c r="K72" s="34" t="s">
        <v>150</v>
      </c>
    </row>
    <row r="73" spans="1:11" s="22" customFormat="1" ht="72" customHeight="1">
      <c r="A73" s="91" t="s">
        <v>151</v>
      </c>
      <c r="B73" s="92"/>
      <c r="C73" s="92"/>
      <c r="D73" s="92"/>
      <c r="E73" s="92"/>
      <c r="F73" s="92"/>
      <c r="G73" s="92"/>
      <c r="H73" s="92"/>
      <c r="I73" s="92"/>
      <c r="J73" s="92"/>
      <c r="K73" s="92"/>
    </row>
    <row r="74" spans="1:11" s="22" customFormat="1" ht="37" customHeight="1">
      <c r="A74" s="93" t="s">
        <v>152</v>
      </c>
      <c r="B74" s="88"/>
      <c r="C74" s="88"/>
      <c r="D74" s="88"/>
      <c r="E74" s="88"/>
      <c r="F74" s="88"/>
      <c r="G74" s="88"/>
      <c r="H74" s="88"/>
      <c r="I74" s="88"/>
      <c r="J74" s="88"/>
      <c r="K74" s="88"/>
    </row>
    <row r="75" spans="1:11" s="22" customFormat="1" ht="22" customHeight="1">
      <c r="A75" s="93" t="s">
        <v>153</v>
      </c>
      <c r="B75" s="88"/>
      <c r="C75" s="88"/>
      <c r="D75" s="88"/>
      <c r="E75" s="88"/>
      <c r="F75" s="88"/>
      <c r="G75" s="88"/>
      <c r="H75" s="88"/>
      <c r="I75" s="88"/>
      <c r="J75" s="88"/>
      <c r="K75" s="88"/>
    </row>
    <row r="76" spans="1:11" s="22" customFormat="1" ht="22" customHeight="1">
      <c r="A76" s="93" t="s">
        <v>154</v>
      </c>
      <c r="B76" s="88"/>
      <c r="C76" s="88"/>
      <c r="D76" s="88"/>
      <c r="E76" s="88"/>
      <c r="F76" s="88"/>
      <c r="G76" s="88"/>
      <c r="H76" s="88"/>
      <c r="I76" s="88"/>
      <c r="J76" s="88"/>
      <c r="K76" s="88"/>
    </row>
    <row r="77" spans="1:11" s="22" customFormat="1" ht="22" customHeight="1">
      <c r="A77" s="87" t="s">
        <v>155</v>
      </c>
      <c r="B77" s="88"/>
      <c r="C77" s="88"/>
      <c r="D77" s="88"/>
      <c r="E77" s="88"/>
      <c r="F77" s="88"/>
      <c r="G77" s="88"/>
      <c r="H77" s="88"/>
      <c r="I77" s="88"/>
      <c r="J77" s="88"/>
      <c r="K77" s="88"/>
    </row>
    <row r="78" spans="1:11" s="4" customFormat="1" ht="16.399999999999999" customHeight="1">
      <c r="A78" s="8"/>
      <c r="B78" s="111"/>
      <c r="C78" s="22"/>
      <c r="D78" s="6"/>
      <c r="E78" s="6"/>
      <c r="F78" s="12"/>
      <c r="G78" s="12"/>
      <c r="H78" s="6"/>
      <c r="I78" s="6"/>
      <c r="J78" s="6"/>
    </row>
    <row r="79" spans="1:11" s="5" customFormat="1" ht="19.5">
      <c r="A79" s="7"/>
      <c r="B79" s="112" t="s">
        <v>156</v>
      </c>
      <c r="D79" s="48"/>
      <c r="E79" s="49" t="s">
        <v>157</v>
      </c>
      <c r="F79" s="50"/>
      <c r="G79" s="51" t="s">
        <v>158</v>
      </c>
      <c r="H79" s="49"/>
      <c r="J79" s="51" t="s">
        <v>159</v>
      </c>
    </row>
    <row r="80" spans="1:11" s="5" customFormat="1" ht="19.5">
      <c r="A80" s="7"/>
      <c r="B80" s="112" t="s">
        <v>5</v>
      </c>
      <c r="D80" s="48"/>
      <c r="E80" s="49"/>
      <c r="F80" s="50"/>
      <c r="G80" s="50"/>
      <c r="H80" s="49"/>
      <c r="I80" s="49"/>
      <c r="J80" s="49"/>
    </row>
    <row r="81" spans="1:7" s="5" customFormat="1">
      <c r="A81" s="7"/>
      <c r="B81" s="113"/>
      <c r="F81" s="13"/>
      <c r="G81" s="13"/>
    </row>
    <row r="82" spans="1:7" s="5" customFormat="1">
      <c r="A82" s="7"/>
      <c r="B82" s="113"/>
      <c r="F82" s="13"/>
      <c r="G82" s="13"/>
    </row>
  </sheetData>
  <sheetProtection algorithmName="SHA-512" hashValue="jSUDdgWOeeFTRd73P4PW3PcA0/GTotfk4fmox8SqaU+VDmHW+5s6QN07zdoiDcI5gs8F0u2YhoIrqHX3maippw==" saltValue="Ial9aGdaWqqY6ReFaXwcMQ==" spinCount="100000" sheet="1" objects="1" scenarios="1" formatCells="0" formatColumns="0" formatRows="0" autoFilter="0"/>
  <mergeCells count="22">
    <mergeCell ref="A2:K2"/>
    <mergeCell ref="A3:K3"/>
    <mergeCell ref="A4:I4"/>
    <mergeCell ref="A5:A6"/>
    <mergeCell ref="B5:B6"/>
    <mergeCell ref="C5:D5"/>
    <mergeCell ref="E5:E6"/>
    <mergeCell ref="F5:F6"/>
    <mergeCell ref="G5:G6"/>
    <mergeCell ref="H5:J5"/>
    <mergeCell ref="A77:K77"/>
    <mergeCell ref="K5:K6"/>
    <mergeCell ref="A7:B7"/>
    <mergeCell ref="A8:B8"/>
    <mergeCell ref="A10:B10"/>
    <mergeCell ref="A12:B12"/>
    <mergeCell ref="A14:B14"/>
    <mergeCell ref="A16:B16"/>
    <mergeCell ref="A73:K73"/>
    <mergeCell ref="A74:K74"/>
    <mergeCell ref="A75:K75"/>
    <mergeCell ref="A76:K76"/>
  </mergeCells>
  <phoneticPr fontId="1" type="noConversion"/>
  <printOptions horizontalCentered="1"/>
  <pageMargins left="0.39370078740157483" right="0.39370078740157483" top="0.39370078740157483" bottom="0.39370078740157483" header="0.39370078740157483" footer="0.39370078740157483"/>
  <pageSetup paperSize="9" scale="57" fitToHeight="10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06F2E-F9A9-4E5B-944C-941C2F88F380}">
  <sheetPr>
    <tabColor theme="5"/>
  </sheetPr>
  <dimension ref="A1:G13"/>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RowHeight="17"/>
  <cols>
    <col min="1" max="2" width="8.7265625" style="25"/>
    <col min="3" max="3" width="27.6328125" style="25" bestFit="1" customWidth="1"/>
    <col min="4" max="16384" width="8.7265625" style="25"/>
  </cols>
  <sheetData>
    <row r="1" spans="1:7">
      <c r="A1" s="25" t="s">
        <v>28</v>
      </c>
      <c r="B1" s="25" t="s">
        <v>29</v>
      </c>
      <c r="C1" s="25" t="s">
        <v>30</v>
      </c>
    </row>
    <row r="2" spans="1:7">
      <c r="A2" s="25">
        <v>109</v>
      </c>
      <c r="B2" s="25">
        <v>1</v>
      </c>
      <c r="C2" s="26" t="s">
        <v>31</v>
      </c>
    </row>
    <row r="3" spans="1:7">
      <c r="A3" s="25">
        <v>110</v>
      </c>
      <c r="B3" s="25">
        <v>2</v>
      </c>
      <c r="C3" s="26" t="s">
        <v>32</v>
      </c>
    </row>
    <row r="4" spans="1:7">
      <c r="A4" s="25">
        <v>111</v>
      </c>
      <c r="B4" s="25">
        <v>3</v>
      </c>
      <c r="C4" s="26" t="s">
        <v>33</v>
      </c>
    </row>
    <row r="5" spans="1:7">
      <c r="A5" s="25">
        <v>112</v>
      </c>
      <c r="B5" s="25">
        <v>4</v>
      </c>
      <c r="C5" s="26" t="s">
        <v>34</v>
      </c>
    </row>
    <row r="6" spans="1:7">
      <c r="A6" s="25">
        <v>113</v>
      </c>
      <c r="B6" s="25">
        <v>5</v>
      </c>
      <c r="C6" s="26" t="s">
        <v>35</v>
      </c>
    </row>
    <row r="7" spans="1:7">
      <c r="B7" s="25">
        <v>6</v>
      </c>
      <c r="C7" s="26" t="s">
        <v>36</v>
      </c>
    </row>
    <row r="8" spans="1:7">
      <c r="B8" s="25">
        <v>7</v>
      </c>
      <c r="C8" s="26" t="s">
        <v>37</v>
      </c>
    </row>
    <row r="9" spans="1:7">
      <c r="B9" s="25">
        <v>8</v>
      </c>
      <c r="C9" s="26" t="s">
        <v>38</v>
      </c>
    </row>
    <row r="10" spans="1:7">
      <c r="B10" s="25">
        <v>9</v>
      </c>
      <c r="C10" s="26" t="s">
        <v>39</v>
      </c>
    </row>
    <row r="11" spans="1:7">
      <c r="B11" s="25">
        <v>10</v>
      </c>
      <c r="C11" s="26" t="s">
        <v>40</v>
      </c>
    </row>
    <row r="12" spans="1:7">
      <c r="B12" s="25">
        <v>11</v>
      </c>
      <c r="C12" s="26" t="s">
        <v>41</v>
      </c>
    </row>
    <row r="13" spans="1:7">
      <c r="B13" s="25">
        <v>12</v>
      </c>
      <c r="G13" s="123" t="s">
        <v>170</v>
      </c>
    </row>
  </sheetData>
  <sheetProtection algorithmName="SHA-512" hashValue="1hFhEPyMwiUkxSafv1+UZbtewCsPDs3sA0+q0VuKt/iAv0hmkKa7AmWTg1EObhXeMZsE8N6u+MHyyAxjL/bdCw==" saltValue="Ei0PUD5C76N9304vZ7lYxA==" spinCount="100000" sheet="1" objects="1" scenarios="1" formatCells="0" formatColumns="0" formatRows="0" autoFilter="0"/>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2</vt:i4>
      </vt:variant>
    </vt:vector>
  </HeadingPairs>
  <TitlesOfParts>
    <vt:vector size="6" baseType="lpstr">
      <vt:lpstr>(請查填)附表2</vt:lpstr>
      <vt:lpstr>備註</vt:lpstr>
      <vt:lpstr>(供參)去年度資料(不能修改，可以複製)</vt:lpstr>
      <vt:lpstr>清單</vt:lpstr>
      <vt:lpstr>'(請查填)附表2'!Print_Area</vt:lpstr>
      <vt:lpstr>'(請查填)附表2'!Print_Titles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Blair Wang</dc:creator>
  <cp:lastModifiedBy>銘慧 簡</cp:lastModifiedBy>
  <cp:lastPrinted>2025-12-16T02:52:06Z</cp:lastPrinted>
  <dcterms:created xsi:type="dcterms:W3CDTF">2020-05-29T13:44:41Z</dcterms:created>
  <dcterms:modified xsi:type="dcterms:W3CDTF">2025-12-16T02:52:09Z</dcterms:modified>
</cp:coreProperties>
</file>